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Cours\GF Gestion financière\Polycopié GF\Séance 7\"/>
    </mc:Choice>
  </mc:AlternateContent>
  <xr:revisionPtr revIDLastSave="0" documentId="13_ncr:1_{AB8798A2-E62A-4178-83CB-5F12EBE68CC5}" xr6:coauthVersionLast="36" xr6:coauthVersionMax="36" xr10:uidLastSave="{00000000-0000-0000-0000-000000000000}"/>
  <bookViews>
    <workbookView xWindow="120" yWindow="75" windowWidth="9240" windowHeight="4440" tabRatio="601" xr2:uid="{00000000-000D-0000-FFFF-FFFF00000000}"/>
  </bookViews>
  <sheets>
    <sheet name="Données" sheetId="1" r:id="rId1"/>
    <sheet name="Comptabilité (FP et D)" sheetId="4" r:id="rId2"/>
    <sheet name="Flux et valeur (FP et D)" sheetId="5" r:id="rId3"/>
    <sheet name="Comptabilité (FP)" sheetId="7" r:id="rId4"/>
    <sheet name="Flux et valeur (FP)" sheetId="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0" i="1" l="1"/>
  <c r="D56" i="7" l="1"/>
  <c r="C56" i="7"/>
  <c r="H53" i="7"/>
  <c r="D47" i="7"/>
  <c r="C47" i="7"/>
  <c r="H45" i="7"/>
  <c r="D38" i="7"/>
  <c r="C38" i="7"/>
  <c r="D28" i="7"/>
  <c r="C28" i="7"/>
  <c r="H26" i="7"/>
  <c r="H25" i="7"/>
  <c r="D19" i="7"/>
  <c r="C19" i="7"/>
  <c r="D9" i="7"/>
  <c r="C9" i="7"/>
  <c r="H6" i="7"/>
  <c r="H48" i="4"/>
  <c r="D59" i="3" l="1"/>
  <c r="D58" i="3"/>
  <c r="C9" i="4"/>
  <c r="D20" i="4"/>
  <c r="D40" i="4"/>
  <c r="C58" i="4"/>
  <c r="D58" i="4"/>
  <c r="C15" i="1"/>
  <c r="H26" i="4"/>
  <c r="C16" i="1"/>
  <c r="H6" i="4"/>
  <c r="H28" i="4"/>
  <c r="H7" i="4"/>
  <c r="H17" i="4"/>
  <c r="H37" i="4"/>
  <c r="H47" i="4"/>
  <c r="D9" i="4"/>
  <c r="C40" i="4"/>
  <c r="H27" i="4"/>
  <c r="C20" i="4"/>
  <c r="C29" i="4"/>
  <c r="C49" i="4"/>
  <c r="D29" i="4"/>
  <c r="D49" i="4"/>
  <c r="H55" i="4"/>
  <c r="G14" i="5"/>
  <c r="G13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Longin</author>
  </authors>
  <commentList>
    <comment ref="C12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Longin:</t>
        </r>
        <r>
          <rPr>
            <sz val="8"/>
            <color indexed="81"/>
            <rFont val="Tahoma"/>
            <family val="2"/>
          </rPr>
          <t xml:space="preserve">
Essayer deux valeurs : 40% et 0%</t>
        </r>
      </text>
    </comment>
    <comment ref="C26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Longin:</t>
        </r>
        <r>
          <rPr>
            <sz val="8"/>
            <color indexed="81"/>
            <rFont val="Tahoma"/>
            <family val="2"/>
          </rPr>
          <t xml:space="preserve">
Essayer deux valeurs : 0% et 100%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Longin</author>
  </authors>
  <commentList>
    <comment ref="I5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>Longin:</t>
        </r>
        <r>
          <rPr>
            <sz val="8"/>
            <color indexed="81"/>
            <rFont val="Tahoma"/>
            <family val="2"/>
          </rPr>
          <t xml:space="preserve">
Vérification de l'égalité des flux de trésorerie</t>
        </r>
      </text>
    </comment>
    <comment ref="E21" authorId="0" shapeId="0" xr:uid="{00000000-0006-0000-0200-000002000000}">
      <text>
        <r>
          <rPr>
            <b/>
            <sz val="8"/>
            <color indexed="81"/>
            <rFont val="Tahoma"/>
            <family val="2"/>
          </rPr>
          <t>Longin:</t>
        </r>
        <r>
          <rPr>
            <sz val="8"/>
            <color indexed="81"/>
            <rFont val="Tahoma"/>
            <family val="2"/>
          </rPr>
          <t xml:space="preserve">
Le taux de rémunération demandé par les actionnaires doit tenir compte de l'endettement (risque financier lié à l'effet de levier).
Ce taux peut être déterminé en égalisant les valeurs de l'entreprise ou le taux d'actualisation (10%) avec ou sans imposition (en supposant constant le ratio d'endettement constant).
Utiliser la fonction "Valeur cible"  / "Goal seek" sur Excel.</t>
        </r>
      </text>
    </comment>
    <comment ref="E22" authorId="0" shapeId="0" xr:uid="{00000000-0006-0000-0200-000003000000}">
      <text>
        <r>
          <rPr>
            <b/>
            <sz val="8"/>
            <color indexed="81"/>
            <rFont val="Tahoma"/>
            <family val="2"/>
          </rPr>
          <t>Longin:</t>
        </r>
        <r>
          <rPr>
            <sz val="8"/>
            <color indexed="81"/>
            <rFont val="Tahoma"/>
            <family val="2"/>
          </rPr>
          <t xml:space="preserve">
Le taux de rémunération demandé par les créanciers doit tenir compte de l'endettement (risque financier lié à l'effet de levier).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Longin</author>
  </authors>
  <commentList>
    <comment ref="F5" authorId="0" shapeId="0" xr:uid="{00000000-0006-0000-0400-000001000000}">
      <text>
        <r>
          <rPr>
            <b/>
            <sz val="8"/>
            <color indexed="81"/>
            <rFont val="Tahoma"/>
            <family val="2"/>
          </rPr>
          <t>Longin:</t>
        </r>
        <r>
          <rPr>
            <sz val="8"/>
            <color indexed="81"/>
            <rFont val="Tahoma"/>
            <family val="2"/>
          </rPr>
          <t xml:space="preserve">
Vérification de l'égalité des flux de trésorerie</t>
        </r>
      </text>
    </comment>
  </commentList>
</comments>
</file>

<file path=xl/sharedStrings.xml><?xml version="1.0" encoding="utf-8"?>
<sst xmlns="http://schemas.openxmlformats.org/spreadsheetml/2006/main" count="235" uniqueCount="98">
  <si>
    <t>Exemple - Valorisation de l'entreprise</t>
  </si>
  <si>
    <t>Rappel des données:</t>
  </si>
  <si>
    <t xml:space="preserve"> ans</t>
  </si>
  <si>
    <t xml:space="preserve">  Montant du capital:</t>
  </si>
  <si>
    <r>
      <t xml:space="preserve">  Ratio d'endettement comptable (e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 :</t>
    </r>
  </si>
  <si>
    <t xml:space="preserve">  Montant de la dette:</t>
  </si>
  <si>
    <r>
      <t>Taux de rémunération de la dette (r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 xml:space="preserve"> ou i) :</t>
    </r>
  </si>
  <si>
    <t>Taux de distribution de dividendes:</t>
  </si>
  <si>
    <t>Comptabilité du projet - Financement par fonds propres uniquement</t>
  </si>
  <si>
    <t>ACTIF</t>
  </si>
  <si>
    <t>PASSIF</t>
  </si>
  <si>
    <t>CAP</t>
  </si>
  <si>
    <t>S</t>
  </si>
  <si>
    <t xml:space="preserve"> </t>
  </si>
  <si>
    <t>DIS</t>
  </si>
  <si>
    <t>Total</t>
  </si>
  <si>
    <r>
      <t>D</t>
    </r>
    <r>
      <rPr>
        <b/>
        <sz val="12"/>
        <rFont val="Arial"/>
      </rPr>
      <t xml:space="preserve">CAP = </t>
    </r>
  </si>
  <si>
    <t>CHARGES</t>
  </si>
  <si>
    <t>PRODUITS</t>
  </si>
  <si>
    <t>Achats</t>
  </si>
  <si>
    <t>Ventes</t>
  </si>
  <si>
    <t>Dot.Am</t>
  </si>
  <si>
    <t>IS</t>
  </si>
  <si>
    <t>BENnet</t>
  </si>
  <si>
    <t>RES</t>
  </si>
  <si>
    <t xml:space="preserve">DIV = </t>
  </si>
  <si>
    <t>Analyse des flux et calcul de la valeur - Financement par fonds propres uniquement</t>
  </si>
  <si>
    <t>Détermination des flux</t>
  </si>
  <si>
    <t>Date</t>
  </si>
  <si>
    <t>I(e=0)</t>
  </si>
  <si>
    <t>A</t>
  </si>
  <si>
    <t>Détermination du taux d'actualisation pour les flux de l'actif</t>
  </si>
  <si>
    <t>Détermination du taux d'actualisation pour les flux du passif</t>
  </si>
  <si>
    <t>Evaluation par l'actif</t>
  </si>
  <si>
    <t>Evaluation par le passif</t>
  </si>
  <si>
    <t>Comptabilité du projet - Financement par fonds propres et par dette</t>
  </si>
  <si>
    <r>
      <t>D</t>
    </r>
    <r>
      <rPr>
        <b/>
        <sz val="12"/>
        <rFont val="Arial"/>
      </rPr>
      <t xml:space="preserve">Dette = </t>
    </r>
  </si>
  <si>
    <t>Fr.Fin</t>
  </si>
  <si>
    <t>Fr.Fin =</t>
  </si>
  <si>
    <t>Analyse des flux et calcul de la valeur - Financement par fonds propres et par dette</t>
  </si>
  <si>
    <t>I(e)</t>
  </si>
  <si>
    <t>Ec.Imp(e)</t>
  </si>
  <si>
    <t>C</t>
  </si>
  <si>
    <r>
      <t>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 xml:space="preserve"> = </t>
    </r>
  </si>
  <si>
    <r>
      <t>e</t>
    </r>
    <r>
      <rPr>
        <vertAlign val="superscript"/>
        <sz val="12"/>
        <rFont val="Arial"/>
        <family val="2"/>
      </rPr>
      <t>f</t>
    </r>
    <r>
      <rPr>
        <sz val="12"/>
        <rFont val="Arial"/>
      </rPr>
      <t xml:space="preserve"> = </t>
    </r>
  </si>
  <si>
    <t>Détermination des taux d'actualisation pour les flux du passif</t>
  </si>
  <si>
    <t>Ecart :</t>
  </si>
  <si>
    <t>Explication de l'écart :</t>
  </si>
  <si>
    <t>Taux de distribution
 des dividendes</t>
  </si>
  <si>
    <t>Valeur
de l'entreprise</t>
  </si>
  <si>
    <t xml:space="preserve"> (dividende investi ou non investi)</t>
  </si>
  <si>
    <t>Taux d'imposition des bénéfices :</t>
  </si>
  <si>
    <t>Vérification</t>
  </si>
  <si>
    <r>
      <t>Taux de rémunération des fonds propres  (r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 xml:space="preserve"> ou k) :</t>
    </r>
  </si>
  <si>
    <t>CAS 2 : financement par fonds propres uniquement</t>
  </si>
  <si>
    <t>CAS 1 : financement mixte par fonds propres et par dette</t>
  </si>
  <si>
    <r>
      <t>Bilan (en t=0</t>
    </r>
    <r>
      <rPr>
        <b/>
        <vertAlign val="superscript"/>
        <sz val="12"/>
        <rFont val="Arial"/>
        <family val="2"/>
      </rPr>
      <t xml:space="preserve">+ </t>
    </r>
    <r>
      <rPr>
        <b/>
        <sz val="12"/>
        <rFont val="Arial"/>
        <family val="2"/>
      </rPr>
      <t>juste après la création de l'entreprise)</t>
    </r>
  </si>
  <si>
    <r>
      <t>Compte de résultat (de t=0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à t=1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du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au 31 décembre de l'année 1)</t>
    </r>
  </si>
  <si>
    <t>IMn</t>
  </si>
  <si>
    <r>
      <t>Bilan (en t=1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au 31 décembre de l'année 1)</t>
    </r>
  </si>
  <si>
    <r>
      <t>Compte de résultat (de t=1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 xml:space="preserve"> à t=2 du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au 31 décembre de l'année 2)</t>
    </r>
  </si>
  <si>
    <t>Note : bilan après affectation du résultat, paiement des dividendes, paiment des intérêts, paiement de l'impôt et remboursement de la dette</t>
  </si>
  <si>
    <t>Résultat brut avant impôt :</t>
  </si>
  <si>
    <t>Durée du projet</t>
  </si>
  <si>
    <t>Prix d'acquisition de la machine</t>
  </si>
  <si>
    <t>Montant des achats annuels</t>
  </si>
  <si>
    <t>Montant moyen des ventes annuelles</t>
  </si>
  <si>
    <t>DMLT</t>
  </si>
  <si>
    <r>
      <t>Bilan (en t=2</t>
    </r>
    <r>
      <rPr>
        <b/>
        <vertAlign val="superscript"/>
        <sz val="12"/>
        <rFont val="Arial"/>
        <family val="2"/>
      </rPr>
      <t xml:space="preserve">- </t>
    </r>
    <r>
      <rPr>
        <b/>
        <sz val="12"/>
        <rFont val="Arial"/>
        <family val="2"/>
      </rPr>
      <t xml:space="preserve">au 31 décembre de l'année 2 </t>
    </r>
    <r>
      <rPr>
        <b/>
        <i/>
        <sz val="12"/>
        <rFont val="Arial"/>
        <family val="2"/>
      </rPr>
      <t>avant</t>
    </r>
    <r>
      <rPr>
        <b/>
        <sz val="12"/>
        <rFont val="Arial"/>
        <family val="2"/>
      </rPr>
      <t xml:space="preserve"> liquidation)</t>
    </r>
  </si>
  <si>
    <r>
      <t>Bilan (en t=2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au 31 décembre de l'année 2 </t>
    </r>
    <r>
      <rPr>
        <b/>
        <i/>
        <sz val="12"/>
        <rFont val="Arial"/>
        <family val="2"/>
      </rPr>
      <t>après</t>
    </r>
    <r>
      <rPr>
        <b/>
        <sz val="12"/>
        <rFont val="Arial"/>
        <family val="2"/>
      </rPr>
      <t xml:space="preserve"> liquidation)</t>
    </r>
  </si>
  <si>
    <r>
      <t>Note : achats du 1</t>
    </r>
    <r>
      <rPr>
        <vertAlign val="superscript"/>
        <sz val="12"/>
        <rFont val="Arial"/>
        <family val="2"/>
      </rPr>
      <t>er</t>
    </r>
    <r>
      <rPr>
        <sz val="12"/>
        <rFont val="Arial"/>
        <family val="2"/>
      </rPr>
      <t xml:space="preserve"> janvier de l'année 1</t>
    </r>
  </si>
  <si>
    <r>
      <t>Note : achats du 1</t>
    </r>
    <r>
      <rPr>
        <vertAlign val="superscript"/>
        <sz val="12"/>
        <rFont val="Arial"/>
        <family val="2"/>
      </rPr>
      <t>er</t>
    </r>
    <r>
      <rPr>
        <sz val="12"/>
        <rFont val="Arial"/>
        <family val="2"/>
      </rPr>
      <t xml:space="preserve"> janvier de l'année 2</t>
    </r>
  </si>
  <si>
    <t>Note : bilan après affectation du résultat, paiement des dividendes et paiement de l'impôt</t>
  </si>
  <si>
    <t>Note : bilan après affectation du résultat, paiement des dividendes, paiment des intérêts et paiement de l'impôt</t>
  </si>
  <si>
    <t>Note : bilan d'ouverture incluant les premiers investissements et financements</t>
  </si>
  <si>
    <r>
      <t>Bilan en t=0</t>
    </r>
    <r>
      <rPr>
        <b/>
        <vertAlign val="superscript"/>
        <sz val="12"/>
        <rFont val="Arial"/>
        <family val="2"/>
      </rPr>
      <t xml:space="preserve">+ </t>
    </r>
    <r>
      <rPr>
        <b/>
        <sz val="12"/>
        <rFont val="Arial"/>
        <family val="2"/>
      </rPr>
      <t>juste après la création de l'entreprise</t>
    </r>
  </si>
  <si>
    <r>
      <t>Compte de résultat de t=0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à t=1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du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au 31 décembre de l'année 1</t>
    </r>
  </si>
  <si>
    <r>
      <t>Bilan en t=1</t>
    </r>
    <r>
      <rPr>
        <b/>
        <vertAlign val="superscript"/>
        <sz val="12"/>
        <rFont val="Arial"/>
        <family val="2"/>
      </rPr>
      <t>-</t>
    </r>
    <r>
      <rPr>
        <b/>
        <sz val="12"/>
        <rFont val="Arial"/>
        <family val="2"/>
      </rPr>
      <t xml:space="preserve"> au 31 décembre de l'année 1</t>
    </r>
  </si>
  <si>
    <r>
      <t>Compte de résultat de t=1</t>
    </r>
    <r>
      <rPr>
        <b/>
        <vertAlign val="superscript"/>
        <sz val="12"/>
        <rFont val="Arial"/>
        <family val="2"/>
      </rPr>
      <t>+</t>
    </r>
    <r>
      <rPr>
        <b/>
        <sz val="12"/>
        <rFont val="Arial"/>
        <family val="2"/>
      </rPr>
      <t xml:space="preserve"> à t=2 du 1</t>
    </r>
    <r>
      <rPr>
        <b/>
        <vertAlign val="superscript"/>
        <sz val="12"/>
        <rFont val="Arial"/>
        <family val="2"/>
      </rPr>
      <t>er</t>
    </r>
    <r>
      <rPr>
        <b/>
        <sz val="12"/>
        <rFont val="Arial"/>
        <family val="2"/>
      </rPr>
      <t xml:space="preserve"> janvier au 31 décembre de l'année 2</t>
    </r>
  </si>
  <si>
    <r>
      <t>Bilan en t=2</t>
    </r>
    <r>
      <rPr>
        <b/>
        <vertAlign val="superscript"/>
        <sz val="12"/>
        <rFont val="Arial"/>
        <family val="2"/>
      </rPr>
      <t xml:space="preserve">- </t>
    </r>
    <r>
      <rPr>
        <b/>
        <sz val="12"/>
        <rFont val="Arial"/>
        <family val="2"/>
      </rPr>
      <t xml:space="preserve">au 31 décembre de l'année 2 </t>
    </r>
    <r>
      <rPr>
        <b/>
        <i/>
        <sz val="12"/>
        <rFont val="Arial"/>
        <family val="2"/>
      </rPr>
      <t>avant</t>
    </r>
    <r>
      <rPr>
        <b/>
        <sz val="12"/>
        <rFont val="Arial"/>
        <family val="2"/>
      </rPr>
      <t xml:space="preserve"> liquidation</t>
    </r>
  </si>
  <si>
    <r>
      <t>Bilan en t=2</t>
    </r>
    <r>
      <rPr>
        <b/>
        <vertAlign val="superscript"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au 31 décembre de l'année 2 </t>
    </r>
    <r>
      <rPr>
        <b/>
        <i/>
        <sz val="12"/>
        <rFont val="Arial"/>
        <family val="2"/>
      </rPr>
      <t>après</t>
    </r>
    <r>
      <rPr>
        <b/>
        <sz val="12"/>
        <rFont val="Arial"/>
        <family val="2"/>
      </rPr>
      <t xml:space="preserve"> liquidation</t>
    </r>
  </si>
  <si>
    <r>
      <t>Investissement (</t>
    </r>
    <r>
      <rPr>
        <sz val="1"/>
        <rFont val="Arial"/>
        <family val="2"/>
      </rPr>
      <t xml:space="preserve"> </t>
    </r>
    <r>
      <rPr>
        <sz val="12"/>
        <rFont val="Arial"/>
        <family val="2"/>
      </rPr>
      <t>r)</t>
    </r>
  </si>
  <si>
    <r>
      <t>Fonds propres (r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</t>
    </r>
  </si>
  <si>
    <t>Investissement VP(I(e=0), r)</t>
  </si>
  <si>
    <r>
      <t>Fonds propres VP(A, 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)</t>
    </r>
  </si>
  <si>
    <r>
      <t>Investissement (e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·r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+(1-e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</t>
    </r>
  </si>
  <si>
    <r>
      <t>Investissement (e</t>
    </r>
    <r>
      <rPr>
        <vertAlign val="superscript"/>
        <sz val="12"/>
        <rFont val="Arial"/>
        <family val="2"/>
      </rPr>
      <t>f</t>
    </r>
    <r>
      <rPr>
        <sz val="12"/>
        <rFont val="Arial"/>
      </rPr>
      <t>·r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+(1-e</t>
    </r>
    <r>
      <rPr>
        <vertAlign val="superscript"/>
        <sz val="12"/>
        <rFont val="Arial"/>
        <family val="2"/>
      </rPr>
      <t>f</t>
    </r>
    <r>
      <rPr>
        <sz val="12"/>
        <rFont val="Arial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</t>
    </r>
  </si>
  <si>
    <r>
      <t>Investissement (e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·(1-</t>
    </r>
    <r>
      <rPr>
        <sz val="12"/>
        <rFont val="Calibri"/>
        <family val="2"/>
      </rPr>
      <t>τ</t>
    </r>
    <r>
      <rPr>
        <sz val="12"/>
        <rFont val="Arial"/>
        <family val="2"/>
      </rPr>
      <t>)·</t>
    </r>
    <r>
      <rPr>
        <sz val="12"/>
        <rFont val="Arial"/>
      </rPr>
      <t>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+(1-e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</t>
    </r>
  </si>
  <si>
    <r>
      <t>Investissement (e</t>
    </r>
    <r>
      <rPr>
        <vertAlign val="superscript"/>
        <sz val="12"/>
        <rFont val="Arial"/>
        <family val="2"/>
      </rPr>
      <t>f</t>
    </r>
    <r>
      <rPr>
        <sz val="12"/>
        <rFont val="Arial"/>
      </rPr>
      <t>·(1-</t>
    </r>
    <r>
      <rPr>
        <sz val="12"/>
        <rFont val="Calibri"/>
        <family val="2"/>
      </rPr>
      <t>τ</t>
    </r>
    <r>
      <rPr>
        <sz val="12"/>
        <rFont val="Arial"/>
        <family val="2"/>
      </rPr>
      <t>)·</t>
    </r>
    <r>
      <rPr>
        <sz val="12"/>
        <rFont val="Arial"/>
      </rPr>
      <t>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+(1-e</t>
    </r>
    <r>
      <rPr>
        <vertAlign val="superscript"/>
        <sz val="12"/>
        <rFont val="Arial"/>
        <family val="2"/>
      </rPr>
      <t>f</t>
    </r>
    <r>
      <rPr>
        <sz val="12"/>
        <rFont val="Arial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</t>
    </r>
  </si>
  <si>
    <r>
      <t>Dette (r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</t>
    </r>
  </si>
  <si>
    <r>
      <t>Investissement VP(I(e), 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·r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+(1-e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</t>
    </r>
  </si>
  <si>
    <r>
      <t>Investissement VP(I(e), 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>·r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)</t>
    </r>
  </si>
  <si>
    <r>
      <t>Investissement VP(I(e=0), e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·(1-</t>
    </r>
    <r>
      <rPr>
        <sz val="12"/>
        <rFont val="Calibri"/>
        <family val="2"/>
      </rPr>
      <t>τ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)</t>
    </r>
  </si>
  <si>
    <r>
      <t>Investissement VP(I(e=0), 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>·(1-</t>
    </r>
    <r>
      <rPr>
        <sz val="12"/>
        <rFont val="Calibri"/>
        <family val="2"/>
      </rPr>
      <t>τ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)</t>
    </r>
  </si>
  <si>
    <r>
      <t>Investissement VP(I(e=0), e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·r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) + VP(Ec.Imp(e), i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</si>
  <si>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r>
      <t>Investissement VP(I(e=0), 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>·r</t>
    </r>
    <r>
      <rPr>
        <vertAlign val="superscript"/>
        <sz val="12"/>
        <rFont val="Arial"/>
        <family val="2"/>
      </rPr>
      <t>C</t>
    </r>
    <r>
      <rPr>
        <sz val="12"/>
        <rFont val="Arial"/>
        <family val="2"/>
      </rPr>
      <t>+(1-e</t>
    </r>
    <r>
      <rPr>
        <vertAlign val="superscript"/>
        <sz val="12"/>
        <rFont val="Arial"/>
        <family val="2"/>
      </rPr>
      <t>f</t>
    </r>
    <r>
      <rPr>
        <sz val="12"/>
        <rFont val="Arial"/>
        <family val="2"/>
      </rPr>
      <t>)·r</t>
    </r>
    <r>
      <rPr>
        <vertAlign val="superscript"/>
        <sz val="12"/>
        <rFont val="Arial"/>
        <family val="2"/>
      </rPr>
      <t>A</t>
    </r>
    <r>
      <rPr>
        <sz val="12"/>
        <rFont val="Arial"/>
        <family val="2"/>
      </rPr>
      <t>) + VP(Ec.Imp(e), i</t>
    </r>
    <r>
      <rPr>
        <vertAlign val="subscript"/>
        <sz val="12"/>
        <rFont val="Arial"/>
        <family val="2"/>
      </rPr>
      <t>0</t>
    </r>
    <r>
      <rPr>
        <sz val="12"/>
        <rFont val="Arial"/>
        <family val="2"/>
      </rPr>
      <t>)</t>
    </r>
  </si>
  <si>
    <r>
      <t>Dette VP(C, 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</t>
    </r>
  </si>
  <si>
    <r>
      <t>Fonds propres et dette VP(A, r</t>
    </r>
    <r>
      <rPr>
        <vertAlign val="superscript"/>
        <sz val="12"/>
        <rFont val="Arial"/>
        <family val="2"/>
      </rPr>
      <t>A</t>
    </r>
    <r>
      <rPr>
        <sz val="12"/>
        <rFont val="Arial"/>
      </rPr>
      <t>) + VP(C, r</t>
    </r>
    <r>
      <rPr>
        <vertAlign val="superscript"/>
        <sz val="12"/>
        <rFont val="Arial"/>
        <family val="2"/>
      </rPr>
      <t>C</t>
    </r>
    <r>
      <rPr>
        <sz val="12"/>
        <rFont val="Arial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</si>
</sst>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\ \K&quot;F&quot;"/>
    <numFmt numFmtId="165" formatCode="#,##0.00\ \K&quot;F&quot;"/>
    <numFmt numFmtId="166" formatCode="#,##0\ \M\E"/>
    <numFmt numFmtId="167" formatCode="#,##0.00\ \M\E"/>
    <numFmt numFmtId="168" formatCode="#,##0\ \M\€"/>
    <numFmt numFmtId="169" formatCode="#,##0.00\ \M\€"/>
  </numFmts>
  <fonts count="22" x14ac:knownFonts="1">
    <font>
      <sz val="12"/>
      <name val="Arial"/>
    </font>
    <font>
      <b/>
      <sz val="12"/>
      <name val="Arial"/>
    </font>
    <font>
      <i/>
      <sz val="12"/>
      <name val="Arial"/>
    </font>
    <font>
      <b/>
      <i/>
      <sz val="12"/>
      <name val="Arial"/>
    </font>
    <font>
      <sz val="12"/>
      <name val="Arial"/>
      <family val="2"/>
    </font>
    <font>
      <b/>
      <sz val="12"/>
      <color indexed="10"/>
      <name val="Arial"/>
      <family val="2"/>
    </font>
    <font>
      <b/>
      <sz val="12"/>
      <color indexed="12"/>
      <name val="Arial"/>
      <family val="2"/>
    </font>
    <font>
      <b/>
      <sz val="14"/>
      <name val="Arial"/>
      <family val="2"/>
    </font>
    <font>
      <b/>
      <sz val="12"/>
      <color indexed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name val="Symbol"/>
      <family val="1"/>
      <charset val="2"/>
    </font>
    <font>
      <vertAlign val="superscript"/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name val="Calibri"/>
      <family val="2"/>
    </font>
    <font>
      <vertAlign val="subscript"/>
      <sz val="12"/>
      <name val="Arial"/>
      <family val="2"/>
    </font>
    <font>
      <b/>
      <vertAlign val="superscript"/>
      <sz val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14">
    <xf numFmtId="0" fontId="0" fillId="0" borderId="0" xfId="0"/>
    <xf numFmtId="0" fontId="0" fillId="0" borderId="1" xfId="0" applyBorder="1" applyAlignment="1">
      <alignment horizontal="center" vertical="center"/>
    </xf>
    <xf numFmtId="0" fontId="4" fillId="0" borderId="0" xfId="0" applyFont="1"/>
    <xf numFmtId="0" fontId="9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14" fillId="3" borderId="0" xfId="0" applyFont="1" applyFill="1" applyAlignment="1">
      <alignment vertical="center"/>
    </xf>
    <xf numFmtId="0" fontId="0" fillId="3" borderId="0" xfId="0" applyFill="1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0" fillId="3" borderId="1" xfId="0" applyNumberForma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NumberForma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2" borderId="0" xfId="0" applyFill="1" applyAlignment="1">
      <alignment vertical="center"/>
    </xf>
    <xf numFmtId="0" fontId="14" fillId="2" borderId="0" xfId="0" applyFont="1" applyFill="1" applyAlignment="1">
      <alignment horizontal="left" vertical="center"/>
    </xf>
    <xf numFmtId="164" fontId="0" fillId="2" borderId="0" xfId="0" applyNumberFormat="1" applyFill="1" applyAlignment="1">
      <alignment horizontal="center" vertical="center"/>
    </xf>
    <xf numFmtId="0" fontId="15" fillId="2" borderId="0" xfId="0" applyFont="1" applyFill="1" applyAlignment="1">
      <alignment horizontal="left" vertical="center"/>
    </xf>
    <xf numFmtId="0" fontId="0" fillId="2" borderId="1" xfId="0" applyFill="1" applyBorder="1" applyAlignment="1">
      <alignment vertical="center"/>
    </xf>
    <xf numFmtId="10" fontId="6" fillId="2" borderId="1" xfId="1" applyNumberFormat="1" applyFont="1" applyFill="1" applyBorder="1" applyAlignment="1">
      <alignment horizontal="center" vertical="center"/>
    </xf>
    <xf numFmtId="164" fontId="9" fillId="2" borderId="0" xfId="0" applyNumberFormat="1" applyFont="1" applyFill="1" applyAlignment="1">
      <alignment horizontal="right" vertical="center"/>
    </xf>
    <xf numFmtId="10" fontId="10" fillId="2" borderId="0" xfId="1" applyNumberFormat="1" applyFont="1" applyFill="1" applyAlignment="1">
      <alignment horizontal="center" vertical="center"/>
    </xf>
    <xf numFmtId="10" fontId="11" fillId="2" borderId="0" xfId="1" applyNumberFormat="1" applyFont="1" applyFill="1" applyAlignment="1">
      <alignment horizontal="center" vertical="center"/>
    </xf>
    <xf numFmtId="164" fontId="0" fillId="2" borderId="0" xfId="0" applyNumberForma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0" fontId="6" fillId="2" borderId="0" xfId="1" applyNumberFormat="1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10" fontId="6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left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vertical="center"/>
    </xf>
    <xf numFmtId="0" fontId="15" fillId="5" borderId="0" xfId="0" applyFont="1" applyFill="1" applyAlignment="1">
      <alignment vertical="center"/>
    </xf>
    <xf numFmtId="169" fontId="6" fillId="5" borderId="1" xfId="0" applyNumberFormat="1" applyFont="1" applyFill="1" applyBorder="1" applyAlignment="1">
      <alignment vertical="center"/>
    </xf>
    <xf numFmtId="167" fontId="6" fillId="5" borderId="0" xfId="0" applyNumberFormat="1" applyFont="1" applyFill="1" applyAlignment="1">
      <alignment vertical="center"/>
    </xf>
    <xf numFmtId="0" fontId="9" fillId="5" borderId="0" xfId="0" applyFont="1" applyFill="1" applyAlignment="1">
      <alignment vertical="center"/>
    </xf>
    <xf numFmtId="169" fontId="6" fillId="5" borderId="0" xfId="0" applyNumberFormat="1" applyFont="1" applyFill="1" applyAlignment="1">
      <alignment vertical="center"/>
    </xf>
    <xf numFmtId="169" fontId="6" fillId="0" borderId="0" xfId="0" applyNumberFormat="1" applyFont="1" applyAlignment="1">
      <alignment vertical="center"/>
    </xf>
    <xf numFmtId="167" fontId="6" fillId="0" borderId="0" xfId="0" applyNumberFormat="1" applyFont="1" applyAlignment="1">
      <alignment vertical="center"/>
    </xf>
    <xf numFmtId="0" fontId="14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8" fontId="1" fillId="2" borderId="0" xfId="0" applyNumberFormat="1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0" fillId="5" borderId="1" xfId="0" applyFill="1" applyBorder="1" applyAlignment="1">
      <alignment vertical="center"/>
    </xf>
    <xf numFmtId="0" fontId="1" fillId="5" borderId="0" xfId="0" applyFont="1" applyFill="1" applyAlignment="1">
      <alignment horizontal="right" vertical="center"/>
    </xf>
    <xf numFmtId="168" fontId="1" fillId="5" borderId="0" xfId="0" applyNumberFormat="1" applyFont="1" applyFill="1" applyAlignment="1">
      <alignment vertical="center"/>
    </xf>
    <xf numFmtId="0" fontId="2" fillId="5" borderId="1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168" fontId="1" fillId="2" borderId="0" xfId="0" applyNumberFormat="1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3" fontId="0" fillId="2" borderId="1" xfId="0" applyNumberFormat="1" applyFill="1" applyBorder="1" applyAlignment="1">
      <alignment vertical="center"/>
    </xf>
    <xf numFmtId="0" fontId="4" fillId="0" borderId="0" xfId="0" applyFont="1" applyAlignment="1">
      <alignment vertical="center"/>
    </xf>
    <xf numFmtId="168" fontId="14" fillId="2" borderId="0" xfId="0" applyNumberFormat="1" applyFont="1" applyFill="1" applyAlignment="1">
      <alignment vertical="center"/>
    </xf>
    <xf numFmtId="1" fontId="0" fillId="2" borderId="1" xfId="0" applyNumberFormat="1" applyFill="1" applyBorder="1" applyAlignment="1">
      <alignment vertical="center"/>
    </xf>
    <xf numFmtId="0" fontId="14" fillId="2" borderId="0" xfId="0" applyFont="1" applyFill="1" applyAlignment="1">
      <alignment horizontal="right" vertical="center"/>
    </xf>
    <xf numFmtId="0" fontId="0" fillId="6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5" borderId="1" xfId="0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0" fillId="5" borderId="1" xfId="0" applyNumberForma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0" xfId="0" applyNumberForma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10" fontId="8" fillId="2" borderId="0" xfId="1" applyNumberFormat="1" applyFont="1" applyFill="1" applyAlignment="1">
      <alignment horizontal="center" vertical="center"/>
    </xf>
    <xf numFmtId="10" fontId="8" fillId="0" borderId="0" xfId="1" applyNumberFormat="1" applyFont="1" applyAlignment="1">
      <alignment horizontal="center" vertical="center"/>
    </xf>
    <xf numFmtId="9" fontId="0" fillId="2" borderId="0" xfId="1" applyFont="1" applyFill="1" applyAlignment="1">
      <alignment horizontal="center" vertical="center"/>
    </xf>
    <xf numFmtId="169" fontId="6" fillId="0" borderId="0" xfId="0" applyNumberFormat="1" applyFont="1" applyAlignment="1">
      <alignment horizontal="center" vertical="center"/>
    </xf>
    <xf numFmtId="165" fontId="6" fillId="0" borderId="0" xfId="0" applyNumberFormat="1" applyFont="1" applyAlignment="1">
      <alignment vertical="center"/>
    </xf>
    <xf numFmtId="2" fontId="0" fillId="0" borderId="0" xfId="0" applyNumberFormat="1" applyAlignment="1">
      <alignment vertical="center"/>
    </xf>
    <xf numFmtId="0" fontId="9" fillId="4" borderId="0" xfId="0" applyFont="1" applyFill="1" applyAlignment="1">
      <alignment vertical="center"/>
    </xf>
    <xf numFmtId="169" fontId="6" fillId="5" borderId="0" xfId="0" applyNumberFormat="1" applyFont="1" applyFill="1" applyAlignment="1">
      <alignment horizontal="center" vertical="center"/>
    </xf>
    <xf numFmtId="165" fontId="6" fillId="5" borderId="0" xfId="0" applyNumberFormat="1" applyFont="1" applyFill="1" applyAlignment="1">
      <alignment vertical="center"/>
    </xf>
    <xf numFmtId="10" fontId="8" fillId="2" borderId="1" xfId="1" applyNumberFormat="1" applyFont="1" applyFill="1" applyBorder="1" applyAlignment="1">
      <alignment horizontal="center" vertical="center"/>
    </xf>
    <xf numFmtId="169" fontId="6" fillId="5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5" fillId="5" borderId="0" xfId="0" applyFont="1" applyFill="1" applyAlignment="1">
      <alignment vertical="center"/>
    </xf>
    <xf numFmtId="168" fontId="5" fillId="2" borderId="0" xfId="0" applyNumberFormat="1" applyFont="1" applyFill="1" applyAlignment="1">
      <alignment vertical="center"/>
    </xf>
    <xf numFmtId="168" fontId="5" fillId="0" borderId="0" xfId="0" applyNumberFormat="1" applyFont="1" applyAlignment="1">
      <alignment vertical="center"/>
    </xf>
    <xf numFmtId="168" fontId="5" fillId="4" borderId="0" xfId="0" applyNumberFormat="1" applyFont="1" applyFill="1" applyAlignment="1">
      <alignment vertical="center"/>
    </xf>
    <xf numFmtId="9" fontId="5" fillId="4" borderId="0" xfId="1" applyFont="1" applyFill="1" applyAlignment="1">
      <alignment vertical="center"/>
    </xf>
    <xf numFmtId="164" fontId="5" fillId="0" borderId="0" xfId="0" applyNumberFormat="1" applyFont="1" applyAlignment="1">
      <alignment vertical="center"/>
    </xf>
    <xf numFmtId="0" fontId="15" fillId="6" borderId="0" xfId="0" applyFont="1" applyFill="1" applyAlignment="1">
      <alignment vertical="center"/>
    </xf>
    <xf numFmtId="168" fontId="14" fillId="6" borderId="0" xfId="0" applyNumberFormat="1" applyFont="1" applyFill="1" applyAlignment="1">
      <alignment vertical="center"/>
    </xf>
    <xf numFmtId="0" fontId="9" fillId="6" borderId="0" xfId="0" applyFont="1" applyFill="1" applyAlignment="1">
      <alignment vertical="center"/>
    </xf>
    <xf numFmtId="9" fontId="5" fillId="6" borderId="0" xfId="1" applyFont="1" applyFill="1" applyAlignment="1">
      <alignment vertical="center"/>
    </xf>
    <xf numFmtId="0" fontId="4" fillId="6" borderId="0" xfId="0" applyFont="1" applyFill="1" applyAlignment="1">
      <alignment vertical="center"/>
    </xf>
    <xf numFmtId="9" fontId="5" fillId="0" borderId="0" xfId="1" applyFont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0" fillId="5" borderId="2" xfId="0" applyFill="1" applyBorder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0" fontId="9" fillId="5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9" fillId="2" borderId="4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9" fontId="0" fillId="0" borderId="1" xfId="0" applyNumberForma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9" fontId="14" fillId="6" borderId="0" xfId="1" applyFont="1" applyFill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7"/>
  <sheetViews>
    <sheetView tabSelected="1" workbookViewId="0">
      <selection activeCell="C20" sqref="C20"/>
    </sheetView>
  </sheetViews>
  <sheetFormatPr baseColWidth="10" defaultColWidth="8.77734375" defaultRowHeight="15" x14ac:dyDescent="0.2"/>
  <cols>
    <col min="1" max="1" width="3.33203125" style="5" customWidth="1"/>
    <col min="2" max="2" width="45.6640625" style="5" customWidth="1"/>
    <col min="3" max="16384" width="8.77734375" style="5"/>
  </cols>
  <sheetData>
    <row r="1" spans="1:4" ht="18" x14ac:dyDescent="0.2">
      <c r="A1" s="4" t="s">
        <v>0</v>
      </c>
    </row>
    <row r="3" spans="1:4" ht="26.25" customHeight="1" x14ac:dyDescent="0.2">
      <c r="B3" s="82" t="s">
        <v>1</v>
      </c>
    </row>
    <row r="4" spans="1:4" ht="7.5" customHeight="1" x14ac:dyDescent="0.2"/>
    <row r="5" spans="1:4" ht="26.25" customHeight="1" x14ac:dyDescent="0.2">
      <c r="B5" s="6" t="s">
        <v>63</v>
      </c>
      <c r="C5" s="83">
        <v>2</v>
      </c>
      <c r="D5" s="83" t="s">
        <v>2</v>
      </c>
    </row>
    <row r="6" spans="1:4" ht="7.5" customHeight="1" x14ac:dyDescent="0.2"/>
    <row r="7" spans="1:4" ht="26.25" customHeight="1" x14ac:dyDescent="0.2">
      <c r="B7" s="19" t="s">
        <v>64</v>
      </c>
      <c r="C7" s="84">
        <v>50</v>
      </c>
      <c r="D7" s="19"/>
    </row>
    <row r="8" spans="1:4" ht="7.5" customHeight="1" x14ac:dyDescent="0.2">
      <c r="C8" s="85"/>
    </row>
    <row r="9" spans="1:4" ht="26.25" customHeight="1" x14ac:dyDescent="0.2">
      <c r="B9" s="63" t="s">
        <v>65</v>
      </c>
      <c r="C9" s="86">
        <v>50</v>
      </c>
      <c r="D9" s="63"/>
    </row>
    <row r="10" spans="1:4" ht="26.25" customHeight="1" x14ac:dyDescent="0.2">
      <c r="B10" s="63" t="s">
        <v>66</v>
      </c>
      <c r="C10" s="86">
        <v>120</v>
      </c>
      <c r="D10" s="63"/>
    </row>
    <row r="11" spans="1:4" ht="7.5" customHeight="1" x14ac:dyDescent="0.2"/>
    <row r="12" spans="1:4" ht="26.25" customHeight="1" x14ac:dyDescent="0.2">
      <c r="B12" s="77" t="s">
        <v>51</v>
      </c>
      <c r="C12" s="87">
        <v>0.4</v>
      </c>
      <c r="D12" s="63"/>
    </row>
    <row r="13" spans="1:4" ht="7.5" customHeight="1" x14ac:dyDescent="0.2">
      <c r="C13" s="88"/>
    </row>
    <row r="14" spans="1:4" ht="26.25" customHeight="1" x14ac:dyDescent="0.2">
      <c r="B14" s="89" t="s">
        <v>55</v>
      </c>
      <c r="C14" s="62"/>
      <c r="D14" s="62"/>
    </row>
    <row r="15" spans="1:4" ht="26.25" customHeight="1" x14ac:dyDescent="0.2">
      <c r="B15" s="62" t="s">
        <v>3</v>
      </c>
      <c r="C15" s="90">
        <f>(1-$C$17)*($C$7+$C$9)</f>
        <v>50</v>
      </c>
      <c r="D15" s="62"/>
    </row>
    <row r="16" spans="1:4" ht="26.25" customHeight="1" x14ac:dyDescent="0.2">
      <c r="B16" s="62" t="s">
        <v>5</v>
      </c>
      <c r="C16" s="90">
        <f>$C$17*($C$7+$C$9)</f>
        <v>50</v>
      </c>
      <c r="D16" s="62"/>
    </row>
    <row r="17" spans="2:4" ht="26.25" customHeight="1" x14ac:dyDescent="0.2">
      <c r="B17" s="91" t="s">
        <v>4</v>
      </c>
      <c r="C17" s="92">
        <v>0.5</v>
      </c>
      <c r="D17" s="62"/>
    </row>
    <row r="18" spans="2:4" ht="7.5" customHeight="1" x14ac:dyDescent="0.2">
      <c r="C18" s="88"/>
    </row>
    <row r="19" spans="2:4" ht="26.25" customHeight="1" x14ac:dyDescent="0.2">
      <c r="B19" s="89" t="s">
        <v>54</v>
      </c>
      <c r="C19" s="62"/>
      <c r="D19" s="62"/>
    </row>
    <row r="20" spans="2:4" ht="26.25" customHeight="1" x14ac:dyDescent="0.2">
      <c r="B20" s="62" t="s">
        <v>3</v>
      </c>
      <c r="C20" s="90">
        <f>(1-$C$21)*($C$7+$C$9)</f>
        <v>100</v>
      </c>
      <c r="D20" s="62"/>
    </row>
    <row r="21" spans="2:4" ht="26.25" customHeight="1" x14ac:dyDescent="0.2">
      <c r="B21" s="91" t="s">
        <v>4</v>
      </c>
      <c r="C21" s="113">
        <v>0</v>
      </c>
      <c r="D21" s="62"/>
    </row>
    <row r="22" spans="2:4" ht="7.5" customHeight="1" x14ac:dyDescent="0.2"/>
    <row r="23" spans="2:4" ht="26.25" customHeight="1" x14ac:dyDescent="0.2">
      <c r="B23" s="91" t="s">
        <v>6</v>
      </c>
      <c r="C23" s="92">
        <v>0.1</v>
      </c>
      <c r="D23" s="62"/>
    </row>
    <row r="24" spans="2:4" ht="26.25" customHeight="1" x14ac:dyDescent="0.2">
      <c r="B24" s="93" t="s">
        <v>53</v>
      </c>
      <c r="C24" s="92">
        <v>0.15</v>
      </c>
      <c r="D24" s="62"/>
    </row>
    <row r="25" spans="2:4" ht="7.5" customHeight="1" x14ac:dyDescent="0.2">
      <c r="C25" s="94"/>
    </row>
    <row r="26" spans="2:4" ht="26.25" customHeight="1" x14ac:dyDescent="0.2">
      <c r="B26" s="62" t="s">
        <v>7</v>
      </c>
      <c r="C26" s="92">
        <v>1</v>
      </c>
      <c r="D26" s="62"/>
    </row>
    <row r="27" spans="2:4" ht="15.75" x14ac:dyDescent="0.2">
      <c r="C27" s="94"/>
    </row>
  </sheetData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9"/>
  <sheetViews>
    <sheetView workbookViewId="0"/>
  </sheetViews>
  <sheetFormatPr baseColWidth="10" defaultColWidth="8.77734375" defaultRowHeight="15" x14ac:dyDescent="0.2"/>
  <cols>
    <col min="1" max="1" width="3.33203125" style="5" customWidth="1"/>
    <col min="2" max="5" width="9.44140625" style="5" customWidth="1"/>
    <col min="6" max="16384" width="8.77734375" style="5"/>
  </cols>
  <sheetData>
    <row r="1" spans="1:11" ht="18" x14ac:dyDescent="0.2">
      <c r="A1" s="4" t="s">
        <v>35</v>
      </c>
    </row>
    <row r="3" spans="1:11" ht="18.75" x14ac:dyDescent="0.2">
      <c r="A3" s="19"/>
      <c r="B3" s="44" t="s">
        <v>56</v>
      </c>
      <c r="C3" s="19"/>
      <c r="D3" s="19"/>
      <c r="E3" s="19"/>
      <c r="F3" s="19"/>
      <c r="G3" s="19"/>
      <c r="H3" s="19"/>
      <c r="I3" s="19"/>
      <c r="K3" s="2" t="s">
        <v>74</v>
      </c>
    </row>
    <row r="4" spans="1:11" ht="15.75" x14ac:dyDescent="0.2">
      <c r="A4" s="19"/>
      <c r="B4" s="44"/>
      <c r="C4" s="19"/>
      <c r="D4" s="19"/>
      <c r="E4" s="19"/>
      <c r="F4" s="19"/>
      <c r="G4" s="19"/>
      <c r="H4" s="19"/>
      <c r="I4" s="19"/>
    </row>
    <row r="5" spans="1:11" ht="22.5" customHeight="1" x14ac:dyDescent="0.2">
      <c r="A5" s="19"/>
      <c r="B5" s="103" t="s">
        <v>9</v>
      </c>
      <c r="C5" s="104"/>
      <c r="D5" s="103" t="s">
        <v>10</v>
      </c>
      <c r="E5" s="104"/>
      <c r="F5" s="19"/>
      <c r="G5" s="19"/>
      <c r="H5" s="19"/>
      <c r="I5" s="19"/>
    </row>
    <row r="6" spans="1:11" ht="22.5" customHeight="1" x14ac:dyDescent="0.2">
      <c r="A6" s="19"/>
      <c r="B6" s="95" t="s">
        <v>58</v>
      </c>
      <c r="C6" s="23"/>
      <c r="D6" s="23"/>
      <c r="E6" s="95" t="s">
        <v>11</v>
      </c>
      <c r="F6" s="19"/>
      <c r="G6" s="45" t="s">
        <v>16</v>
      </c>
      <c r="H6" s="46">
        <f>D6</f>
        <v>0</v>
      </c>
      <c r="I6" s="19"/>
    </row>
    <row r="7" spans="1:11" ht="22.5" customHeight="1" x14ac:dyDescent="0.2">
      <c r="A7" s="19"/>
      <c r="B7" s="96" t="s">
        <v>12</v>
      </c>
      <c r="C7" s="23"/>
      <c r="D7" s="23"/>
      <c r="E7" s="96" t="s">
        <v>67</v>
      </c>
      <c r="F7" s="19"/>
      <c r="G7" s="45" t="s">
        <v>36</v>
      </c>
      <c r="H7" s="46">
        <f>D7</f>
        <v>0</v>
      </c>
      <c r="I7" s="19"/>
    </row>
    <row r="8" spans="1:11" ht="22.5" customHeight="1" x14ac:dyDescent="0.2">
      <c r="A8" s="19"/>
      <c r="B8" s="96" t="s">
        <v>14</v>
      </c>
      <c r="C8" s="23"/>
      <c r="D8" s="23"/>
      <c r="E8" s="96"/>
      <c r="F8" s="19"/>
      <c r="G8" s="45"/>
      <c r="H8" s="47"/>
      <c r="I8" s="19"/>
    </row>
    <row r="9" spans="1:11" ht="22.5" customHeight="1" x14ac:dyDescent="0.2">
      <c r="A9" s="19"/>
      <c r="B9" s="97" t="s">
        <v>15</v>
      </c>
      <c r="C9" s="48">
        <f>C6+C7</f>
        <v>0</v>
      </c>
      <c r="D9" s="48">
        <f>D6+D7</f>
        <v>0</v>
      </c>
      <c r="E9" s="97" t="s">
        <v>15</v>
      </c>
      <c r="F9" s="49"/>
      <c r="G9" s="19"/>
      <c r="H9" s="19"/>
      <c r="I9" s="19"/>
    </row>
    <row r="10" spans="1:11" x14ac:dyDescent="0.2">
      <c r="A10" s="19"/>
      <c r="B10" s="49"/>
      <c r="C10" s="49"/>
      <c r="D10" s="49"/>
      <c r="E10" s="49"/>
      <c r="F10" s="49"/>
      <c r="G10" s="19"/>
      <c r="H10" s="19"/>
      <c r="I10" s="19"/>
    </row>
    <row r="12" spans="1:11" ht="18.75" x14ac:dyDescent="0.2">
      <c r="A12" s="6"/>
      <c r="B12" s="36" t="s">
        <v>57</v>
      </c>
      <c r="C12" s="6"/>
      <c r="D12" s="6"/>
      <c r="E12" s="6"/>
      <c r="F12" s="6"/>
      <c r="G12" s="6"/>
      <c r="H12" s="6"/>
      <c r="I12" s="6"/>
    </row>
    <row r="13" spans="1:11" ht="15.75" x14ac:dyDescent="0.2">
      <c r="A13" s="6"/>
      <c r="B13" s="36"/>
      <c r="C13" s="6"/>
      <c r="D13" s="6"/>
      <c r="E13" s="6"/>
      <c r="F13" s="6"/>
      <c r="G13" s="6"/>
      <c r="H13" s="6"/>
      <c r="I13" s="6"/>
    </row>
    <row r="14" spans="1:11" ht="22.5" customHeight="1" x14ac:dyDescent="0.2">
      <c r="A14" s="6"/>
      <c r="B14" s="101" t="s">
        <v>17</v>
      </c>
      <c r="C14" s="102"/>
      <c r="D14" s="101" t="s">
        <v>18</v>
      </c>
      <c r="E14" s="102"/>
      <c r="F14" s="6"/>
      <c r="G14" s="6"/>
      <c r="H14" s="6"/>
      <c r="I14" s="6"/>
    </row>
    <row r="15" spans="1:11" ht="22.5" customHeight="1" x14ac:dyDescent="0.2">
      <c r="A15" s="6"/>
      <c r="B15" s="64" t="s">
        <v>19</v>
      </c>
      <c r="C15" s="50"/>
      <c r="D15" s="50"/>
      <c r="E15" s="64" t="s">
        <v>20</v>
      </c>
      <c r="F15" s="6"/>
      <c r="G15" s="6"/>
      <c r="H15" s="6"/>
      <c r="I15" s="6"/>
      <c r="K15" s="58" t="s">
        <v>70</v>
      </c>
    </row>
    <row r="16" spans="1:11" ht="22.5" customHeight="1" x14ac:dyDescent="0.2">
      <c r="A16" s="6"/>
      <c r="B16" s="64" t="s">
        <v>21</v>
      </c>
      <c r="C16" s="50"/>
      <c r="D16" s="50"/>
      <c r="E16" s="64"/>
      <c r="F16" s="6"/>
      <c r="G16" s="6"/>
      <c r="H16" s="6"/>
      <c r="I16" s="6"/>
    </row>
    <row r="17" spans="1:14" ht="22.5" customHeight="1" x14ac:dyDescent="0.2">
      <c r="A17" s="6"/>
      <c r="B17" s="64" t="s">
        <v>37</v>
      </c>
      <c r="C17" s="50"/>
      <c r="D17" s="50"/>
      <c r="E17" s="64"/>
      <c r="F17" s="6"/>
      <c r="G17" s="51" t="s">
        <v>38</v>
      </c>
      <c r="H17" s="52">
        <f>C17</f>
        <v>0</v>
      </c>
      <c r="I17" s="6"/>
    </row>
    <row r="18" spans="1:14" ht="22.5" customHeight="1" x14ac:dyDescent="0.2">
      <c r="A18" s="6"/>
      <c r="B18" s="64" t="s">
        <v>22</v>
      </c>
      <c r="C18" s="50"/>
      <c r="D18" s="50"/>
      <c r="E18" s="64"/>
      <c r="F18" s="6"/>
      <c r="G18" s="6"/>
      <c r="H18" s="6"/>
      <c r="I18" s="6"/>
      <c r="K18" s="8" t="s">
        <v>62</v>
      </c>
      <c r="L18" s="8"/>
      <c r="M18" s="8"/>
      <c r="N18" s="8"/>
    </row>
    <row r="19" spans="1:14" ht="22.5" customHeight="1" x14ac:dyDescent="0.2">
      <c r="A19" s="6"/>
      <c r="B19" s="64" t="s">
        <v>23</v>
      </c>
      <c r="C19" s="50"/>
      <c r="D19" s="50"/>
      <c r="E19" s="64"/>
      <c r="F19" s="6"/>
      <c r="G19" s="6"/>
      <c r="H19" s="6"/>
      <c r="I19" s="6"/>
    </row>
    <row r="20" spans="1:14" ht="22.5" customHeight="1" x14ac:dyDescent="0.2">
      <c r="A20" s="6"/>
      <c r="B20" s="98" t="s">
        <v>15</v>
      </c>
      <c r="C20" s="53">
        <f>SUM(C15:C19)</f>
        <v>0</v>
      </c>
      <c r="D20" s="53">
        <f>SUM(D15:D19)</f>
        <v>0</v>
      </c>
      <c r="E20" s="98" t="s">
        <v>15</v>
      </c>
      <c r="F20" s="54"/>
      <c r="G20" s="6"/>
      <c r="H20" s="6"/>
      <c r="I20" s="6"/>
    </row>
    <row r="21" spans="1:14" x14ac:dyDescent="0.2">
      <c r="A21" s="6"/>
      <c r="B21" s="54"/>
      <c r="C21" s="54"/>
      <c r="D21" s="54"/>
      <c r="E21" s="54"/>
      <c r="F21" s="54"/>
      <c r="G21" s="6"/>
      <c r="H21" s="6"/>
      <c r="I21" s="6"/>
    </row>
    <row r="23" spans="1:14" ht="18.75" x14ac:dyDescent="0.2">
      <c r="A23" s="19"/>
      <c r="B23" s="44" t="s">
        <v>59</v>
      </c>
      <c r="C23" s="19"/>
      <c r="D23" s="19"/>
      <c r="E23" s="19"/>
      <c r="F23" s="19"/>
      <c r="G23" s="19"/>
      <c r="H23" s="19"/>
      <c r="I23" s="19"/>
      <c r="K23" s="58" t="s">
        <v>73</v>
      </c>
    </row>
    <row r="24" spans="1:14" ht="15.75" x14ac:dyDescent="0.2">
      <c r="A24" s="19"/>
      <c r="B24" s="44"/>
      <c r="C24" s="19"/>
      <c r="D24" s="19"/>
      <c r="E24" s="19"/>
      <c r="F24" s="19"/>
      <c r="G24" s="19"/>
      <c r="H24" s="19"/>
      <c r="I24" s="19"/>
    </row>
    <row r="25" spans="1:14" ht="22.5" customHeight="1" x14ac:dyDescent="0.2">
      <c r="A25" s="19"/>
      <c r="B25" s="103" t="s">
        <v>9</v>
      </c>
      <c r="C25" s="104"/>
      <c r="D25" s="103" t="s">
        <v>10</v>
      </c>
      <c r="E25" s="104"/>
      <c r="F25" s="19"/>
      <c r="G25" s="19"/>
      <c r="H25" s="19"/>
      <c r="I25" s="19"/>
    </row>
    <row r="26" spans="1:14" ht="22.5" customHeight="1" x14ac:dyDescent="0.2">
      <c r="A26" s="19"/>
      <c r="B26" s="95" t="s">
        <v>58</v>
      </c>
      <c r="C26" s="23"/>
      <c r="D26" s="23"/>
      <c r="E26" s="95" t="s">
        <v>11</v>
      </c>
      <c r="F26" s="19"/>
      <c r="G26" s="45" t="s">
        <v>16</v>
      </c>
      <c r="H26" s="55">
        <f>D26-D6</f>
        <v>0</v>
      </c>
      <c r="I26" s="19"/>
    </row>
    <row r="27" spans="1:14" ht="22.5" customHeight="1" x14ac:dyDescent="0.2">
      <c r="A27" s="19"/>
      <c r="B27" s="96" t="s">
        <v>12</v>
      </c>
      <c r="C27" s="23"/>
      <c r="D27" s="23"/>
      <c r="E27" s="96" t="s">
        <v>24</v>
      </c>
      <c r="F27" s="19"/>
      <c r="G27" s="56" t="s">
        <v>25</v>
      </c>
      <c r="H27" s="55">
        <f>Données!$C$26*C19</f>
        <v>0</v>
      </c>
      <c r="I27" s="19"/>
    </row>
    <row r="28" spans="1:14" ht="22.5" customHeight="1" x14ac:dyDescent="0.2">
      <c r="A28" s="19"/>
      <c r="B28" s="96" t="s">
        <v>14</v>
      </c>
      <c r="C28" s="57"/>
      <c r="D28" s="23"/>
      <c r="E28" s="96" t="s">
        <v>67</v>
      </c>
      <c r="F28" s="19"/>
      <c r="G28" s="45" t="s">
        <v>36</v>
      </c>
      <c r="H28" s="55">
        <f>D28-D7</f>
        <v>0</v>
      </c>
      <c r="I28" s="19"/>
    </row>
    <row r="29" spans="1:14" ht="22.5" customHeight="1" x14ac:dyDescent="0.2">
      <c r="A29" s="19"/>
      <c r="B29" s="97" t="s">
        <v>15</v>
      </c>
      <c r="C29" s="48">
        <f>SUM(C26:C28)</f>
        <v>0</v>
      </c>
      <c r="D29" s="48">
        <f>SUM(D26:D28)</f>
        <v>0</v>
      </c>
      <c r="E29" s="97" t="s">
        <v>15</v>
      </c>
      <c r="F29" s="49"/>
      <c r="G29" s="19"/>
      <c r="H29" s="19"/>
      <c r="I29" s="19"/>
    </row>
    <row r="30" spans="1:14" x14ac:dyDescent="0.2">
      <c r="A30" s="19"/>
      <c r="B30" s="49"/>
      <c r="C30" s="49"/>
      <c r="D30" s="49"/>
      <c r="E30" s="49"/>
      <c r="F30" s="49"/>
      <c r="G30" s="19"/>
      <c r="H30" s="19"/>
      <c r="I30" s="19"/>
    </row>
    <row r="32" spans="1:14" ht="18.75" x14ac:dyDescent="0.2">
      <c r="A32" s="6"/>
      <c r="B32" s="36" t="s">
        <v>60</v>
      </c>
      <c r="C32" s="6"/>
      <c r="D32" s="6"/>
      <c r="E32" s="6"/>
      <c r="F32" s="6"/>
      <c r="G32" s="6"/>
      <c r="H32" s="6"/>
      <c r="I32" s="6"/>
    </row>
    <row r="33" spans="1:14" ht="15.75" x14ac:dyDescent="0.2">
      <c r="A33" s="6"/>
      <c r="B33" s="36"/>
      <c r="C33" s="6"/>
      <c r="D33" s="6"/>
      <c r="E33" s="6"/>
      <c r="F33" s="6"/>
      <c r="G33" s="6"/>
      <c r="H33" s="6"/>
      <c r="I33" s="6"/>
    </row>
    <row r="34" spans="1:14" ht="22.5" customHeight="1" x14ac:dyDescent="0.2">
      <c r="A34" s="6"/>
      <c r="B34" s="101" t="s">
        <v>17</v>
      </c>
      <c r="C34" s="102"/>
      <c r="D34" s="101" t="s">
        <v>18</v>
      </c>
      <c r="E34" s="102"/>
      <c r="F34" s="6"/>
      <c r="G34" s="6"/>
      <c r="H34" s="6"/>
      <c r="I34" s="6"/>
    </row>
    <row r="35" spans="1:14" ht="22.5" customHeight="1" x14ac:dyDescent="0.2">
      <c r="A35" s="6"/>
      <c r="B35" s="64" t="s">
        <v>19</v>
      </c>
      <c r="C35" s="50"/>
      <c r="D35" s="50"/>
      <c r="E35" s="64" t="s">
        <v>20</v>
      </c>
      <c r="F35" s="6"/>
      <c r="G35" s="6"/>
      <c r="H35" s="6"/>
      <c r="I35" s="6"/>
      <c r="K35" s="58" t="s">
        <v>71</v>
      </c>
    </row>
    <row r="36" spans="1:14" ht="22.5" customHeight="1" x14ac:dyDescent="0.2">
      <c r="A36" s="6"/>
      <c r="B36" s="64" t="s">
        <v>21</v>
      </c>
      <c r="C36" s="50"/>
      <c r="D36" s="50"/>
      <c r="E36" s="64"/>
      <c r="F36" s="6"/>
      <c r="G36" s="6"/>
      <c r="H36" s="6"/>
      <c r="I36" s="6"/>
    </row>
    <row r="37" spans="1:14" ht="22.5" customHeight="1" x14ac:dyDescent="0.2">
      <c r="A37" s="6"/>
      <c r="B37" s="64" t="s">
        <v>37</v>
      </c>
      <c r="C37" s="50"/>
      <c r="D37" s="50"/>
      <c r="E37" s="64"/>
      <c r="F37" s="6"/>
      <c r="G37" s="51" t="s">
        <v>38</v>
      </c>
      <c r="H37" s="52">
        <f>C37</f>
        <v>0</v>
      </c>
      <c r="I37" s="6"/>
    </row>
    <row r="38" spans="1:14" ht="22.5" customHeight="1" x14ac:dyDescent="0.2">
      <c r="A38" s="6"/>
      <c r="B38" s="64" t="s">
        <v>22</v>
      </c>
      <c r="C38" s="50"/>
      <c r="D38" s="50"/>
      <c r="E38" s="64"/>
      <c r="F38" s="6"/>
      <c r="G38" s="6"/>
      <c r="H38" s="6"/>
      <c r="I38" s="6"/>
      <c r="K38" s="8" t="s">
        <v>62</v>
      </c>
      <c r="L38" s="8"/>
      <c r="M38" s="8"/>
      <c r="N38" s="8"/>
    </row>
    <row r="39" spans="1:14" ht="22.5" customHeight="1" x14ac:dyDescent="0.2">
      <c r="A39" s="6"/>
      <c r="B39" s="64" t="s">
        <v>23</v>
      </c>
      <c r="C39" s="50"/>
      <c r="D39" s="50"/>
      <c r="E39" s="64"/>
      <c r="F39" s="6"/>
      <c r="G39" s="6"/>
      <c r="H39" s="6"/>
      <c r="I39" s="6"/>
    </row>
    <row r="40" spans="1:14" ht="22.5" customHeight="1" x14ac:dyDescent="0.2">
      <c r="A40" s="6"/>
      <c r="B40" s="98" t="s">
        <v>15</v>
      </c>
      <c r="C40" s="53">
        <f>SUM(C35:C39)</f>
        <v>0</v>
      </c>
      <c r="D40" s="53">
        <f>SUM(D35:D39)</f>
        <v>0</v>
      </c>
      <c r="E40" s="98" t="s">
        <v>15</v>
      </c>
      <c r="F40" s="54"/>
      <c r="G40" s="6"/>
      <c r="H40" s="6"/>
      <c r="I40" s="6"/>
    </row>
    <row r="41" spans="1:14" x14ac:dyDescent="0.2">
      <c r="A41" s="6"/>
      <c r="B41" s="54"/>
      <c r="C41" s="54"/>
      <c r="D41" s="54"/>
      <c r="E41" s="54"/>
      <c r="F41" s="54"/>
      <c r="G41" s="6"/>
      <c r="H41" s="6"/>
      <c r="I41" s="6"/>
    </row>
    <row r="43" spans="1:14" ht="18.75" x14ac:dyDescent="0.2">
      <c r="A43" s="19"/>
      <c r="B43" s="44" t="s">
        <v>68</v>
      </c>
      <c r="C43" s="19"/>
      <c r="D43" s="19"/>
      <c r="E43" s="19"/>
      <c r="F43" s="19"/>
      <c r="G43" s="19"/>
      <c r="H43" s="19"/>
      <c r="I43" s="19"/>
      <c r="K43" s="58" t="s">
        <v>61</v>
      </c>
    </row>
    <row r="44" spans="1:14" ht="15.75" x14ac:dyDescent="0.2">
      <c r="A44" s="19"/>
      <c r="B44" s="44"/>
      <c r="C44" s="19"/>
      <c r="D44" s="19"/>
      <c r="E44" s="19"/>
      <c r="F44" s="19"/>
      <c r="G44" s="19"/>
      <c r="H44" s="19"/>
      <c r="I44" s="19"/>
    </row>
    <row r="45" spans="1:14" ht="22.5" customHeight="1" x14ac:dyDescent="0.2">
      <c r="A45" s="19"/>
      <c r="B45" s="103" t="s">
        <v>9</v>
      </c>
      <c r="C45" s="104"/>
      <c r="D45" s="103" t="s">
        <v>10</v>
      </c>
      <c r="E45" s="104"/>
      <c r="F45" s="19"/>
      <c r="G45" s="19"/>
      <c r="H45" s="19"/>
      <c r="I45" s="19"/>
    </row>
    <row r="46" spans="1:14" ht="22.5" customHeight="1" x14ac:dyDescent="0.2">
      <c r="A46" s="19"/>
      <c r="B46" s="95" t="s">
        <v>58</v>
      </c>
      <c r="C46" s="23"/>
      <c r="D46" s="23"/>
      <c r="E46" s="96" t="s">
        <v>11</v>
      </c>
      <c r="F46" s="19"/>
      <c r="G46" s="45" t="s">
        <v>13</v>
      </c>
      <c r="H46" s="59" t="s">
        <v>13</v>
      </c>
      <c r="I46" s="19"/>
    </row>
    <row r="47" spans="1:14" ht="22.5" customHeight="1" x14ac:dyDescent="0.2">
      <c r="A47" s="19"/>
      <c r="B47" s="96" t="s">
        <v>12</v>
      </c>
      <c r="C47" s="23"/>
      <c r="D47" s="60"/>
      <c r="E47" s="96" t="s">
        <v>24</v>
      </c>
      <c r="F47" s="19"/>
      <c r="G47" s="56" t="s">
        <v>25</v>
      </c>
      <c r="H47" s="46">
        <f>Données!C26*C39</f>
        <v>0</v>
      </c>
      <c r="I47" s="19"/>
    </row>
    <row r="48" spans="1:14" ht="22.5" customHeight="1" x14ac:dyDescent="0.2">
      <c r="A48" s="19"/>
      <c r="B48" s="96" t="s">
        <v>14</v>
      </c>
      <c r="C48" s="57"/>
      <c r="D48" s="23"/>
      <c r="E48" s="96" t="s">
        <v>67</v>
      </c>
      <c r="F48" s="19"/>
      <c r="G48" s="45" t="s">
        <v>36</v>
      </c>
      <c r="H48" s="46">
        <f>D48-D28</f>
        <v>0</v>
      </c>
      <c r="I48" s="19"/>
    </row>
    <row r="49" spans="1:9" ht="22.5" customHeight="1" x14ac:dyDescent="0.2">
      <c r="A49" s="19"/>
      <c r="B49" s="97" t="s">
        <v>15</v>
      </c>
      <c r="C49" s="48">
        <f>SUM(C46:C48)</f>
        <v>0</v>
      </c>
      <c r="D49" s="48">
        <f>SUM(D46:D48)</f>
        <v>0</v>
      </c>
      <c r="E49" s="97" t="s">
        <v>15</v>
      </c>
      <c r="F49" s="49"/>
      <c r="G49" s="19"/>
      <c r="H49" s="19"/>
      <c r="I49" s="19"/>
    </row>
    <row r="50" spans="1:9" x14ac:dyDescent="0.2">
      <c r="A50" s="19"/>
      <c r="B50" s="49"/>
      <c r="C50" s="49"/>
      <c r="D50" s="49"/>
      <c r="E50" s="49"/>
      <c r="F50" s="49"/>
      <c r="G50" s="19"/>
      <c r="H50" s="19"/>
      <c r="I50" s="19"/>
    </row>
    <row r="52" spans="1:9" ht="18.75" x14ac:dyDescent="0.2">
      <c r="A52" s="19"/>
      <c r="B52" s="44" t="s">
        <v>69</v>
      </c>
      <c r="C52" s="19"/>
      <c r="D52" s="19"/>
      <c r="E52" s="19"/>
      <c r="F52" s="19"/>
      <c r="G52" s="19"/>
      <c r="H52" s="19"/>
      <c r="I52" s="19"/>
    </row>
    <row r="53" spans="1:9" ht="15.75" x14ac:dyDescent="0.2">
      <c r="A53" s="19"/>
      <c r="B53" s="44"/>
      <c r="C53" s="19"/>
      <c r="D53" s="19"/>
      <c r="E53" s="19"/>
      <c r="F53" s="19"/>
      <c r="G53" s="19"/>
      <c r="H53" s="19"/>
      <c r="I53" s="19"/>
    </row>
    <row r="54" spans="1:9" ht="22.5" customHeight="1" x14ac:dyDescent="0.2">
      <c r="A54" s="19"/>
      <c r="B54" s="103" t="s">
        <v>9</v>
      </c>
      <c r="C54" s="104"/>
      <c r="D54" s="103" t="s">
        <v>10</v>
      </c>
      <c r="E54" s="104"/>
      <c r="F54" s="19"/>
      <c r="G54" s="19"/>
      <c r="H54" s="19"/>
      <c r="I54" s="19"/>
    </row>
    <row r="55" spans="1:9" ht="22.5" customHeight="1" x14ac:dyDescent="0.2">
      <c r="A55" s="19"/>
      <c r="B55" s="95" t="s">
        <v>58</v>
      </c>
      <c r="C55" s="23"/>
      <c r="D55" s="23"/>
      <c r="E55" s="96" t="s">
        <v>11</v>
      </c>
      <c r="F55" s="19"/>
      <c r="G55" s="45" t="s">
        <v>16</v>
      </c>
      <c r="H55" s="46">
        <f>(D55-D46)+(D56-D47)</f>
        <v>0</v>
      </c>
      <c r="I55" s="19"/>
    </row>
    <row r="56" spans="1:9" ht="22.5" customHeight="1" x14ac:dyDescent="0.2">
      <c r="A56" s="19"/>
      <c r="B56" s="96" t="s">
        <v>12</v>
      </c>
      <c r="C56" s="23"/>
      <c r="D56" s="23"/>
      <c r="E56" s="96" t="s">
        <v>24</v>
      </c>
      <c r="F56" s="19"/>
      <c r="G56" s="61" t="s">
        <v>13</v>
      </c>
      <c r="H56" s="59" t="s">
        <v>13</v>
      </c>
      <c r="I56" s="19"/>
    </row>
    <row r="57" spans="1:9" ht="22.5" customHeight="1" x14ac:dyDescent="0.2">
      <c r="A57" s="19"/>
      <c r="B57" s="96" t="s">
        <v>14</v>
      </c>
      <c r="C57" s="23"/>
      <c r="D57" s="23"/>
      <c r="E57" s="96" t="s">
        <v>67</v>
      </c>
      <c r="F57" s="19"/>
      <c r="G57" s="19"/>
      <c r="H57" s="47"/>
      <c r="I57" s="19"/>
    </row>
    <row r="58" spans="1:9" ht="22.5" customHeight="1" x14ac:dyDescent="0.2">
      <c r="A58" s="19"/>
      <c r="B58" s="97" t="s">
        <v>15</v>
      </c>
      <c r="C58" s="48">
        <f>SUM(C55:C57)</f>
        <v>0</v>
      </c>
      <c r="D58" s="48">
        <f>SUM(D55:D57)</f>
        <v>0</v>
      </c>
      <c r="E58" s="97" t="s">
        <v>15</v>
      </c>
      <c r="F58" s="49"/>
      <c r="G58" s="19"/>
      <c r="H58" s="19"/>
      <c r="I58" s="19"/>
    </row>
    <row r="59" spans="1:9" x14ac:dyDescent="0.2">
      <c r="A59" s="19"/>
      <c r="B59" s="19"/>
      <c r="C59" s="19"/>
      <c r="D59" s="19"/>
      <c r="E59" s="19"/>
      <c r="F59" s="19"/>
      <c r="G59" s="19"/>
      <c r="H59" s="19"/>
      <c r="I59" s="19"/>
    </row>
  </sheetData>
  <mergeCells count="12">
    <mergeCell ref="B5:C5"/>
    <mergeCell ref="D5:E5"/>
    <mergeCell ref="B14:C14"/>
    <mergeCell ref="D14:E14"/>
    <mergeCell ref="B25:C25"/>
    <mergeCell ref="D25:E25"/>
    <mergeCell ref="B34:C34"/>
    <mergeCell ref="D34:E34"/>
    <mergeCell ref="B45:C45"/>
    <mergeCell ref="D45:E45"/>
    <mergeCell ref="B54:C54"/>
    <mergeCell ref="D54:E54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0"/>
  <sheetViews>
    <sheetView zoomScaleNormal="100" workbookViewId="0"/>
  </sheetViews>
  <sheetFormatPr baseColWidth="10" defaultColWidth="8.77734375" defaultRowHeight="18.75" customHeight="1" x14ac:dyDescent="0.2"/>
  <cols>
    <col min="1" max="1" width="3.33203125" style="5" customWidth="1"/>
    <col min="2" max="2" width="8.77734375" style="5"/>
    <col min="3" max="3" width="13.33203125" style="5" customWidth="1"/>
    <col min="4" max="4" width="14.77734375" style="5" customWidth="1"/>
    <col min="5" max="5" width="12.88671875" style="5" customWidth="1"/>
    <col min="6" max="6" width="10.21875" style="5" customWidth="1"/>
    <col min="7" max="7" width="10.6640625" style="5" customWidth="1"/>
    <col min="8" max="8" width="11.21875" style="5" customWidth="1"/>
    <col min="9" max="16384" width="8.77734375" style="5"/>
  </cols>
  <sheetData>
    <row r="1" spans="1:9" ht="18.75" customHeight="1" x14ac:dyDescent="0.2">
      <c r="A1" s="4" t="s">
        <v>39</v>
      </c>
    </row>
    <row r="3" spans="1:9" ht="18.75" customHeight="1" x14ac:dyDescent="0.2">
      <c r="A3" s="8"/>
      <c r="B3" s="7" t="s">
        <v>27</v>
      </c>
      <c r="C3" s="8"/>
      <c r="D3" s="8"/>
      <c r="E3" s="8"/>
      <c r="F3" s="8"/>
      <c r="G3" s="8"/>
      <c r="H3" s="8"/>
      <c r="I3" s="8"/>
    </row>
    <row r="4" spans="1:9" ht="18.75" customHeight="1" x14ac:dyDescent="0.2">
      <c r="A4" s="8"/>
      <c r="B4" s="8"/>
      <c r="C4" s="8"/>
      <c r="D4" s="8"/>
      <c r="E4" s="8"/>
      <c r="F4" s="8"/>
      <c r="G4" s="8"/>
      <c r="H4" s="8"/>
      <c r="I4" s="8"/>
    </row>
    <row r="5" spans="1:9" ht="22.5" customHeight="1" x14ac:dyDescent="0.2">
      <c r="A5" s="8"/>
      <c r="B5" s="9" t="s">
        <v>28</v>
      </c>
      <c r="C5" s="10" t="s">
        <v>40</v>
      </c>
      <c r="D5" s="10" t="s">
        <v>29</v>
      </c>
      <c r="E5" s="10" t="s">
        <v>41</v>
      </c>
      <c r="F5" s="9" t="s">
        <v>42</v>
      </c>
      <c r="G5" s="9" t="s">
        <v>30</v>
      </c>
      <c r="H5" s="8"/>
      <c r="I5" s="11" t="s">
        <v>52</v>
      </c>
    </row>
    <row r="6" spans="1:9" ht="22.5" customHeight="1" x14ac:dyDescent="0.2">
      <c r="A6" s="8"/>
      <c r="B6" s="9">
        <v>0</v>
      </c>
      <c r="C6" s="12"/>
      <c r="D6" s="12"/>
      <c r="E6" s="12"/>
      <c r="F6" s="12"/>
      <c r="G6" s="12"/>
      <c r="H6" s="8"/>
      <c r="I6" s="13"/>
    </row>
    <row r="7" spans="1:9" ht="22.5" customHeight="1" x14ac:dyDescent="0.2">
      <c r="A7" s="8"/>
      <c r="B7" s="9">
        <v>1</v>
      </c>
      <c r="C7" s="12"/>
      <c r="D7" s="12"/>
      <c r="E7" s="12"/>
      <c r="F7" s="12"/>
      <c r="G7" s="12"/>
      <c r="H7" s="8"/>
      <c r="I7" s="13"/>
    </row>
    <row r="8" spans="1:9" ht="22.5" customHeight="1" x14ac:dyDescent="0.2">
      <c r="A8" s="8"/>
      <c r="B8" s="9">
        <v>2</v>
      </c>
      <c r="C8" s="12"/>
      <c r="D8" s="12"/>
      <c r="E8" s="12"/>
      <c r="F8" s="12"/>
      <c r="G8" s="12"/>
      <c r="H8" s="8"/>
      <c r="I8" s="13"/>
    </row>
    <row r="9" spans="1:9" ht="18.75" customHeight="1" x14ac:dyDescent="0.2">
      <c r="A9" s="8"/>
      <c r="B9" s="14"/>
      <c r="C9" s="15"/>
      <c r="D9" s="15"/>
      <c r="E9" s="15"/>
      <c r="F9" s="15"/>
      <c r="G9" s="15"/>
      <c r="H9" s="8"/>
      <c r="I9" s="13"/>
    </row>
    <row r="10" spans="1:9" ht="18.75" customHeight="1" x14ac:dyDescent="0.2">
      <c r="B10" s="16"/>
      <c r="C10" s="17"/>
      <c r="D10" s="18"/>
      <c r="E10" s="18"/>
      <c r="F10" s="18"/>
      <c r="G10" s="18"/>
    </row>
    <row r="11" spans="1:9" ht="18.75" customHeight="1" x14ac:dyDescent="0.2">
      <c r="A11" s="19"/>
      <c r="B11" s="20" t="s">
        <v>31</v>
      </c>
      <c r="C11" s="21"/>
      <c r="D11" s="21"/>
      <c r="E11" s="21"/>
      <c r="F11" s="21"/>
      <c r="G11" s="19"/>
      <c r="H11" s="19"/>
      <c r="I11" s="19"/>
    </row>
    <row r="12" spans="1:9" ht="18.75" customHeight="1" x14ac:dyDescent="0.2">
      <c r="A12" s="19"/>
      <c r="B12" s="22"/>
      <c r="C12" s="21"/>
      <c r="D12" s="21"/>
      <c r="E12" s="21"/>
      <c r="F12" s="21"/>
      <c r="G12" s="19"/>
      <c r="H12" s="19"/>
      <c r="I12" s="19"/>
    </row>
    <row r="13" spans="1:9" ht="22.5" customHeight="1" x14ac:dyDescent="0.2">
      <c r="A13" s="19"/>
      <c r="B13" s="100" t="s">
        <v>85</v>
      </c>
      <c r="C13" s="23"/>
      <c r="D13" s="23"/>
      <c r="E13" s="24"/>
      <c r="F13" s="25" t="s">
        <v>43</v>
      </c>
      <c r="G13" s="26">
        <f>Données!$C$16/(Données!$C$16+Données!$C$15)</f>
        <v>0.5</v>
      </c>
      <c r="H13" s="19"/>
      <c r="I13" s="19"/>
    </row>
    <row r="14" spans="1:9" ht="22.5" customHeight="1" x14ac:dyDescent="0.2">
      <c r="A14" s="19"/>
      <c r="B14" s="100" t="s">
        <v>86</v>
      </c>
      <c r="C14" s="23"/>
      <c r="D14" s="23"/>
      <c r="E14" s="24"/>
      <c r="F14" s="25" t="s">
        <v>44</v>
      </c>
      <c r="G14" s="27" t="e">
        <f>F38/(F38+F37)</f>
        <v>#DIV/0!</v>
      </c>
      <c r="H14" s="19"/>
      <c r="I14" s="19"/>
    </row>
    <row r="15" spans="1:9" ht="22.5" customHeight="1" x14ac:dyDescent="0.2">
      <c r="A15" s="19"/>
      <c r="B15" s="100" t="s">
        <v>87</v>
      </c>
      <c r="C15" s="23"/>
      <c r="D15" s="23"/>
      <c r="E15" s="24"/>
      <c r="F15" s="28" t="s">
        <v>13</v>
      </c>
      <c r="G15" s="21"/>
      <c r="H15" s="19"/>
      <c r="I15" s="19"/>
    </row>
    <row r="16" spans="1:9" ht="22.5" customHeight="1" x14ac:dyDescent="0.2">
      <c r="A16" s="19"/>
      <c r="B16" s="100" t="s">
        <v>88</v>
      </c>
      <c r="C16" s="23"/>
      <c r="D16" s="23"/>
      <c r="E16" s="24"/>
      <c r="F16" s="28" t="s">
        <v>13</v>
      </c>
      <c r="G16" s="21"/>
      <c r="H16" s="19"/>
      <c r="I16" s="19"/>
    </row>
    <row r="17" spans="1:9" ht="18.75" customHeight="1" x14ac:dyDescent="0.2">
      <c r="A17" s="19"/>
      <c r="B17" s="29"/>
      <c r="C17" s="19"/>
      <c r="D17" s="19"/>
      <c r="E17" s="30"/>
      <c r="F17" s="28"/>
      <c r="G17" s="21"/>
      <c r="H17" s="19"/>
      <c r="I17" s="19"/>
    </row>
    <row r="18" spans="1:9" ht="18.75" customHeight="1" x14ac:dyDescent="0.2">
      <c r="B18" s="31"/>
      <c r="E18" s="32"/>
      <c r="F18" s="33"/>
      <c r="G18" s="18"/>
    </row>
    <row r="19" spans="1:9" ht="18.75" customHeight="1" x14ac:dyDescent="0.2">
      <c r="A19" s="19"/>
      <c r="B19" s="20" t="s">
        <v>45</v>
      </c>
      <c r="C19" s="21"/>
      <c r="D19" s="21"/>
      <c r="E19" s="21"/>
      <c r="F19" s="21"/>
      <c r="G19" s="19"/>
      <c r="H19" s="19"/>
      <c r="I19" s="19"/>
    </row>
    <row r="20" spans="1:9" ht="18.75" customHeight="1" x14ac:dyDescent="0.2">
      <c r="A20" s="19"/>
      <c r="B20" s="22"/>
      <c r="C20" s="21"/>
      <c r="D20" s="21"/>
      <c r="E20" s="21"/>
      <c r="F20" s="21"/>
      <c r="G20" s="19"/>
      <c r="H20" s="19"/>
      <c r="I20" s="19"/>
    </row>
    <row r="21" spans="1:9" ht="22.5" customHeight="1" x14ac:dyDescent="0.2">
      <c r="A21" s="19"/>
      <c r="B21" s="107" t="s">
        <v>82</v>
      </c>
      <c r="C21" s="108"/>
      <c r="D21" s="109"/>
      <c r="E21" s="24"/>
      <c r="F21" s="21"/>
      <c r="G21" s="21"/>
      <c r="H21" s="19"/>
      <c r="I21" s="19"/>
    </row>
    <row r="22" spans="1:9" ht="22.5" customHeight="1" x14ac:dyDescent="0.2">
      <c r="A22" s="19"/>
      <c r="B22" s="107" t="s">
        <v>89</v>
      </c>
      <c r="C22" s="108"/>
      <c r="D22" s="109"/>
      <c r="E22" s="34"/>
      <c r="F22" s="21"/>
      <c r="G22" s="21"/>
      <c r="H22" s="19"/>
      <c r="I22" s="19"/>
    </row>
    <row r="23" spans="1:9" ht="18.75" customHeight="1" x14ac:dyDescent="0.2">
      <c r="A23" s="19"/>
      <c r="B23" s="29"/>
      <c r="C23" s="19"/>
      <c r="D23" s="19"/>
      <c r="E23" s="35"/>
      <c r="F23" s="21"/>
      <c r="G23" s="21"/>
      <c r="H23" s="19"/>
      <c r="I23" s="19"/>
    </row>
    <row r="25" spans="1:9" ht="18.75" customHeight="1" x14ac:dyDescent="0.2">
      <c r="A25" s="6"/>
      <c r="B25" s="36" t="s">
        <v>33</v>
      </c>
      <c r="C25" s="6"/>
      <c r="D25" s="6"/>
      <c r="E25" s="6"/>
      <c r="F25" s="6"/>
      <c r="G25" s="6"/>
      <c r="H25" s="6"/>
      <c r="I25" s="6"/>
    </row>
    <row r="26" spans="1:9" ht="18.75" customHeight="1" x14ac:dyDescent="0.2">
      <c r="A26" s="6"/>
      <c r="B26" s="37"/>
      <c r="C26" s="6"/>
      <c r="D26" s="6"/>
      <c r="E26" s="6"/>
      <c r="F26" s="6"/>
      <c r="G26" s="6"/>
      <c r="H26" s="6"/>
      <c r="I26" s="6"/>
    </row>
    <row r="27" spans="1:9" ht="22.5" customHeight="1" x14ac:dyDescent="0.2">
      <c r="A27" s="6"/>
      <c r="B27" s="105" t="s">
        <v>90</v>
      </c>
      <c r="C27" s="106"/>
      <c r="D27" s="106"/>
      <c r="E27" s="106"/>
      <c r="F27" s="38"/>
      <c r="G27" s="6"/>
      <c r="H27" s="6"/>
      <c r="I27" s="6"/>
    </row>
    <row r="28" spans="1:9" ht="22.5" customHeight="1" x14ac:dyDescent="0.2">
      <c r="A28" s="6"/>
      <c r="B28" s="105" t="s">
        <v>91</v>
      </c>
      <c r="C28" s="106"/>
      <c r="D28" s="106"/>
      <c r="E28" s="106"/>
      <c r="F28" s="38"/>
      <c r="G28" s="6"/>
      <c r="H28" s="6"/>
      <c r="I28" s="6"/>
    </row>
    <row r="29" spans="1:9" ht="22.5" customHeight="1" x14ac:dyDescent="0.2">
      <c r="A29" s="6"/>
      <c r="B29" s="105" t="s">
        <v>92</v>
      </c>
      <c r="C29" s="106"/>
      <c r="D29" s="106"/>
      <c r="E29" s="106"/>
      <c r="F29" s="38"/>
      <c r="G29" s="6"/>
      <c r="H29" s="6"/>
      <c r="I29" s="6"/>
    </row>
    <row r="30" spans="1:9" ht="22.5" customHeight="1" x14ac:dyDescent="0.2">
      <c r="A30" s="6"/>
      <c r="B30" s="105" t="s">
        <v>93</v>
      </c>
      <c r="C30" s="106"/>
      <c r="D30" s="106"/>
      <c r="E30" s="106"/>
      <c r="F30" s="38"/>
      <c r="G30" s="6"/>
      <c r="H30" s="6"/>
      <c r="I30" s="6"/>
    </row>
    <row r="31" spans="1:9" ht="22.5" customHeight="1" x14ac:dyDescent="0.2">
      <c r="A31" s="6"/>
      <c r="B31" s="105" t="s">
        <v>94</v>
      </c>
      <c r="C31" s="106"/>
      <c r="D31" s="106"/>
      <c r="E31" s="106"/>
      <c r="F31" s="38"/>
      <c r="G31" s="39" t="s">
        <v>13</v>
      </c>
      <c r="H31" s="39"/>
      <c r="I31" s="6"/>
    </row>
    <row r="32" spans="1:9" ht="22.5" customHeight="1" x14ac:dyDescent="0.2">
      <c r="A32" s="6"/>
      <c r="B32" s="105" t="s">
        <v>95</v>
      </c>
      <c r="C32" s="106"/>
      <c r="D32" s="106"/>
      <c r="E32" s="106"/>
      <c r="F32" s="38"/>
      <c r="G32" s="39" t="s">
        <v>13</v>
      </c>
      <c r="H32" s="39"/>
      <c r="I32" s="6"/>
    </row>
    <row r="33" spans="1:9" ht="18.75" customHeight="1" x14ac:dyDescent="0.2">
      <c r="A33" s="6"/>
      <c r="B33" s="40"/>
      <c r="C33" s="6"/>
      <c r="D33" s="6"/>
      <c r="E33" s="6"/>
      <c r="F33" s="41"/>
      <c r="G33" s="39"/>
      <c r="H33" s="39"/>
      <c r="I33" s="6"/>
    </row>
    <row r="34" spans="1:9" ht="18.75" customHeight="1" x14ac:dyDescent="0.2">
      <c r="B34" s="31"/>
      <c r="F34" s="42"/>
      <c r="G34" s="43"/>
      <c r="H34" s="43"/>
    </row>
    <row r="35" spans="1:9" ht="18.75" customHeight="1" x14ac:dyDescent="0.2">
      <c r="A35" s="6"/>
      <c r="B35" s="36" t="s">
        <v>34</v>
      </c>
      <c r="C35" s="6"/>
      <c r="D35" s="6"/>
      <c r="E35" s="6"/>
      <c r="F35" s="41"/>
      <c r="G35" s="39"/>
      <c r="H35" s="39"/>
      <c r="I35" s="6"/>
    </row>
    <row r="36" spans="1:9" ht="18.75" customHeight="1" x14ac:dyDescent="0.2">
      <c r="A36" s="6"/>
      <c r="B36" s="6"/>
      <c r="C36" s="6"/>
      <c r="D36" s="6"/>
      <c r="E36" s="39"/>
      <c r="F36" s="6"/>
      <c r="G36" s="6"/>
      <c r="H36" s="6"/>
      <c r="I36" s="6"/>
    </row>
    <row r="37" spans="1:9" ht="22.5" customHeight="1" x14ac:dyDescent="0.2">
      <c r="A37" s="6"/>
      <c r="B37" s="105" t="s">
        <v>84</v>
      </c>
      <c r="C37" s="106"/>
      <c r="D37" s="106"/>
      <c r="E37" s="106"/>
      <c r="F37" s="38"/>
      <c r="G37" s="6"/>
      <c r="H37" s="6"/>
      <c r="I37" s="6"/>
    </row>
    <row r="38" spans="1:9" ht="22.5" customHeight="1" x14ac:dyDescent="0.2">
      <c r="A38" s="6"/>
      <c r="B38" s="105" t="s">
        <v>96</v>
      </c>
      <c r="C38" s="106"/>
      <c r="D38" s="106"/>
      <c r="E38" s="106"/>
      <c r="F38" s="38"/>
      <c r="G38" s="6"/>
      <c r="H38" s="6"/>
      <c r="I38" s="6"/>
    </row>
    <row r="39" spans="1:9" ht="22.5" customHeight="1" x14ac:dyDescent="0.2">
      <c r="A39" s="6"/>
      <c r="B39" s="105" t="s">
        <v>97</v>
      </c>
      <c r="C39" s="106"/>
      <c r="D39" s="106"/>
      <c r="E39" s="106"/>
      <c r="F39" s="38"/>
      <c r="G39" s="6"/>
      <c r="H39" s="6"/>
      <c r="I39" s="6"/>
    </row>
    <row r="40" spans="1:9" ht="18.75" customHeight="1" x14ac:dyDescent="0.2">
      <c r="A40" s="6"/>
      <c r="B40" s="6"/>
      <c r="C40" s="6"/>
      <c r="D40" s="6"/>
      <c r="E40" s="6"/>
      <c r="F40" s="6"/>
      <c r="G40" s="6"/>
      <c r="H40" s="6"/>
      <c r="I40" s="6"/>
    </row>
  </sheetData>
  <mergeCells count="11">
    <mergeCell ref="B30:E30"/>
    <mergeCell ref="B21:D21"/>
    <mergeCell ref="B22:D22"/>
    <mergeCell ref="B27:E27"/>
    <mergeCell ref="B28:E28"/>
    <mergeCell ref="B29:E29"/>
    <mergeCell ref="B31:E31"/>
    <mergeCell ref="B32:E32"/>
    <mergeCell ref="B37:E37"/>
    <mergeCell ref="B38:E38"/>
    <mergeCell ref="B39:E39"/>
  </mergeCells>
  <pageMargins left="0.75" right="0.75" top="1" bottom="1" header="0.5" footer="0.5"/>
  <pageSetup paperSize="9" orientation="portrait" horizontalDpi="360" verticalDpi="360" r:id="rId1"/>
  <headerFooter alignWithMargins="0"/>
  <rowBreaks count="1" manualBreakCount="1">
    <brk id="21" max="65535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7"/>
  <sheetViews>
    <sheetView workbookViewId="0"/>
  </sheetViews>
  <sheetFormatPr baseColWidth="10" defaultColWidth="8.77734375" defaultRowHeight="15" x14ac:dyDescent="0.2"/>
  <cols>
    <col min="1" max="1" width="3.33203125" style="5" customWidth="1"/>
    <col min="2" max="5" width="9.44140625" style="5" customWidth="1"/>
    <col min="6" max="16384" width="8.77734375" style="5"/>
  </cols>
  <sheetData>
    <row r="1" spans="1:11" ht="18" x14ac:dyDescent="0.2">
      <c r="A1" s="4" t="s">
        <v>8</v>
      </c>
    </row>
    <row r="3" spans="1:11" ht="18.75" x14ac:dyDescent="0.2">
      <c r="A3" s="19"/>
      <c r="B3" s="44" t="s">
        <v>75</v>
      </c>
      <c r="C3" s="19"/>
      <c r="D3" s="19"/>
      <c r="E3" s="19"/>
      <c r="F3" s="19"/>
      <c r="G3" s="19"/>
      <c r="H3" s="19"/>
      <c r="I3" s="19"/>
      <c r="K3" s="2" t="s">
        <v>74</v>
      </c>
    </row>
    <row r="4" spans="1:11" ht="15.75" x14ac:dyDescent="0.2">
      <c r="A4" s="19"/>
      <c r="B4" s="44"/>
      <c r="C4" s="19"/>
      <c r="D4" s="19"/>
      <c r="E4" s="19"/>
      <c r="F4" s="19"/>
      <c r="G4" s="19"/>
      <c r="H4" s="19"/>
      <c r="I4" s="19"/>
    </row>
    <row r="5" spans="1:11" ht="22.5" customHeight="1" x14ac:dyDescent="0.2">
      <c r="A5" s="19"/>
      <c r="B5" s="103" t="s">
        <v>9</v>
      </c>
      <c r="C5" s="104"/>
      <c r="D5" s="103" t="s">
        <v>10</v>
      </c>
      <c r="E5" s="104"/>
      <c r="F5" s="19"/>
      <c r="G5" s="19"/>
      <c r="H5" s="19"/>
      <c r="I5" s="19"/>
    </row>
    <row r="6" spans="1:11" ht="22.5" customHeight="1" x14ac:dyDescent="0.2">
      <c r="A6" s="19"/>
      <c r="B6" s="95" t="s">
        <v>58</v>
      </c>
      <c r="C6" s="23"/>
      <c r="D6" s="23"/>
      <c r="E6" s="96" t="s">
        <v>11</v>
      </c>
      <c r="F6" s="19"/>
      <c r="G6" s="45" t="s">
        <v>16</v>
      </c>
      <c r="H6" s="46">
        <f>D6</f>
        <v>0</v>
      </c>
      <c r="I6" s="19"/>
    </row>
    <row r="7" spans="1:11" ht="22.5" customHeight="1" x14ac:dyDescent="0.2">
      <c r="A7" s="19"/>
      <c r="B7" s="96" t="s">
        <v>12</v>
      </c>
      <c r="C7" s="23"/>
      <c r="D7" s="23"/>
      <c r="E7" s="96"/>
      <c r="F7" s="19"/>
      <c r="G7" s="45"/>
      <c r="H7" s="46"/>
      <c r="I7" s="19"/>
    </row>
    <row r="8" spans="1:11" ht="22.5" customHeight="1" x14ac:dyDescent="0.2">
      <c r="A8" s="19"/>
      <c r="B8" s="96" t="s">
        <v>14</v>
      </c>
      <c r="C8" s="23"/>
      <c r="D8" s="23"/>
      <c r="E8" s="96"/>
      <c r="F8" s="19"/>
      <c r="G8" s="45"/>
      <c r="H8" s="47"/>
      <c r="I8" s="19"/>
    </row>
    <row r="9" spans="1:11" ht="22.5" customHeight="1" x14ac:dyDescent="0.2">
      <c r="A9" s="19"/>
      <c r="B9" s="97" t="s">
        <v>15</v>
      </c>
      <c r="C9" s="48">
        <f>C6+C7</f>
        <v>0</v>
      </c>
      <c r="D9" s="48">
        <f>D6+D7</f>
        <v>0</v>
      </c>
      <c r="E9" s="97" t="s">
        <v>15</v>
      </c>
      <c r="F9" s="49"/>
      <c r="G9" s="19"/>
      <c r="H9" s="19"/>
      <c r="I9" s="19"/>
    </row>
    <row r="10" spans="1:11" x14ac:dyDescent="0.2">
      <c r="A10" s="19"/>
      <c r="B10" s="49"/>
      <c r="C10" s="49"/>
      <c r="D10" s="49"/>
      <c r="E10" s="49"/>
      <c r="F10" s="49"/>
      <c r="G10" s="19"/>
      <c r="H10" s="19"/>
      <c r="I10" s="19"/>
    </row>
    <row r="12" spans="1:11" ht="18.75" x14ac:dyDescent="0.2">
      <c r="A12" s="6"/>
      <c r="B12" s="36" t="s">
        <v>76</v>
      </c>
      <c r="C12" s="6"/>
      <c r="D12" s="6"/>
      <c r="E12" s="6"/>
      <c r="F12" s="6"/>
      <c r="G12" s="6"/>
      <c r="H12" s="6"/>
      <c r="I12" s="6"/>
    </row>
    <row r="13" spans="1:11" ht="15.75" x14ac:dyDescent="0.2">
      <c r="A13" s="6"/>
      <c r="B13" s="36"/>
      <c r="C13" s="6"/>
      <c r="D13" s="6"/>
      <c r="E13" s="6"/>
      <c r="F13" s="6"/>
      <c r="G13" s="6"/>
      <c r="H13" s="6"/>
      <c r="I13" s="6"/>
    </row>
    <row r="14" spans="1:11" ht="22.5" customHeight="1" x14ac:dyDescent="0.2">
      <c r="A14" s="6"/>
      <c r="B14" s="101" t="s">
        <v>17</v>
      </c>
      <c r="C14" s="102"/>
      <c r="D14" s="101" t="s">
        <v>18</v>
      </c>
      <c r="E14" s="102"/>
      <c r="F14" s="6"/>
      <c r="G14" s="6"/>
      <c r="H14" s="6"/>
      <c r="I14" s="6"/>
    </row>
    <row r="15" spans="1:11" ht="22.5" customHeight="1" x14ac:dyDescent="0.2">
      <c r="A15" s="6"/>
      <c r="B15" s="64" t="s">
        <v>19</v>
      </c>
      <c r="C15" s="50"/>
      <c r="D15" s="50"/>
      <c r="E15" s="64" t="s">
        <v>20</v>
      </c>
      <c r="F15" s="6"/>
      <c r="G15" s="6"/>
      <c r="H15" s="6"/>
      <c r="I15" s="6"/>
      <c r="K15" s="58" t="s">
        <v>70</v>
      </c>
    </row>
    <row r="16" spans="1:11" ht="22.5" customHeight="1" x14ac:dyDescent="0.2">
      <c r="A16" s="6"/>
      <c r="B16" s="64" t="s">
        <v>21</v>
      </c>
      <c r="C16" s="50"/>
      <c r="D16" s="50"/>
      <c r="E16" s="64"/>
      <c r="F16" s="6"/>
      <c r="G16" s="6"/>
      <c r="H16" s="6"/>
      <c r="I16" s="6"/>
    </row>
    <row r="17" spans="1:14" ht="22.5" customHeight="1" x14ac:dyDescent="0.2">
      <c r="A17" s="6"/>
      <c r="B17" s="64" t="s">
        <v>22</v>
      </c>
      <c r="C17" s="50"/>
      <c r="D17" s="50"/>
      <c r="E17" s="64"/>
      <c r="F17" s="6"/>
      <c r="G17" s="6"/>
      <c r="H17" s="6"/>
      <c r="I17" s="6"/>
      <c r="K17" s="8" t="s">
        <v>62</v>
      </c>
      <c r="L17" s="8"/>
      <c r="M17" s="8"/>
      <c r="N17" s="8"/>
    </row>
    <row r="18" spans="1:14" ht="22.5" customHeight="1" x14ac:dyDescent="0.2">
      <c r="A18" s="6"/>
      <c r="B18" s="64" t="s">
        <v>23</v>
      </c>
      <c r="C18" s="50"/>
      <c r="D18" s="50"/>
      <c r="E18" s="64"/>
      <c r="F18" s="6"/>
      <c r="G18" s="6"/>
      <c r="H18" s="6"/>
      <c r="I18" s="6"/>
    </row>
    <row r="19" spans="1:14" ht="22.5" customHeight="1" x14ac:dyDescent="0.2">
      <c r="A19" s="6"/>
      <c r="B19" s="98" t="s">
        <v>15</v>
      </c>
      <c r="C19" s="53">
        <f>SUM(C15:C18)</f>
        <v>0</v>
      </c>
      <c r="D19" s="53">
        <f>SUM(D15:D18)</f>
        <v>0</v>
      </c>
      <c r="E19" s="98" t="s">
        <v>15</v>
      </c>
      <c r="F19" s="54"/>
      <c r="G19" s="6"/>
      <c r="H19" s="6"/>
      <c r="I19" s="6"/>
    </row>
    <row r="20" spans="1:14" x14ac:dyDescent="0.2">
      <c r="A20" s="6"/>
      <c r="B20" s="54"/>
      <c r="C20" s="54"/>
      <c r="D20" s="54"/>
      <c r="E20" s="54"/>
      <c r="F20" s="54"/>
      <c r="G20" s="6"/>
      <c r="H20" s="6"/>
      <c r="I20" s="6"/>
    </row>
    <row r="22" spans="1:14" ht="18.75" x14ac:dyDescent="0.2">
      <c r="A22" s="19"/>
      <c r="B22" s="44" t="s">
        <v>77</v>
      </c>
      <c r="C22" s="19"/>
      <c r="D22" s="19"/>
      <c r="E22" s="19"/>
      <c r="F22" s="19"/>
      <c r="G22" s="19"/>
      <c r="H22" s="19"/>
      <c r="I22" s="19"/>
      <c r="K22" s="58" t="s">
        <v>72</v>
      </c>
    </row>
    <row r="23" spans="1:14" ht="15.75" x14ac:dyDescent="0.2">
      <c r="A23" s="19"/>
      <c r="B23" s="44"/>
      <c r="C23" s="19"/>
      <c r="D23" s="19"/>
      <c r="E23" s="19"/>
      <c r="F23" s="19"/>
      <c r="G23" s="19"/>
      <c r="H23" s="19"/>
      <c r="I23" s="19"/>
    </row>
    <row r="24" spans="1:14" ht="22.5" customHeight="1" x14ac:dyDescent="0.2">
      <c r="A24" s="19"/>
      <c r="B24" s="103" t="s">
        <v>9</v>
      </c>
      <c r="C24" s="104"/>
      <c r="D24" s="103" t="s">
        <v>10</v>
      </c>
      <c r="E24" s="104"/>
      <c r="F24" s="19"/>
      <c r="G24" s="19"/>
      <c r="H24" s="19"/>
      <c r="I24" s="19"/>
    </row>
    <row r="25" spans="1:14" ht="22.5" customHeight="1" x14ac:dyDescent="0.2">
      <c r="A25" s="19"/>
      <c r="B25" s="95" t="s">
        <v>58</v>
      </c>
      <c r="C25" s="23"/>
      <c r="D25" s="23"/>
      <c r="E25" s="96" t="s">
        <v>11</v>
      </c>
      <c r="F25" s="19"/>
      <c r="G25" s="45" t="s">
        <v>16</v>
      </c>
      <c r="H25" s="55">
        <f>D25-D6</f>
        <v>0</v>
      </c>
      <c r="I25" s="19"/>
    </row>
    <row r="26" spans="1:14" ht="22.5" customHeight="1" x14ac:dyDescent="0.2">
      <c r="A26" s="19"/>
      <c r="B26" s="96" t="s">
        <v>12</v>
      </c>
      <c r="C26" s="23"/>
      <c r="D26" s="23"/>
      <c r="E26" s="96" t="s">
        <v>24</v>
      </c>
      <c r="F26" s="19"/>
      <c r="G26" s="56" t="s">
        <v>25</v>
      </c>
      <c r="H26" s="55">
        <f>Données!$C$26*C18</f>
        <v>0</v>
      </c>
      <c r="I26" s="19"/>
    </row>
    <row r="27" spans="1:14" ht="22.5" customHeight="1" x14ac:dyDescent="0.2">
      <c r="A27" s="19"/>
      <c r="B27" s="96" t="s">
        <v>14</v>
      </c>
      <c r="C27" s="57"/>
      <c r="D27" s="23"/>
      <c r="E27" s="96"/>
      <c r="F27" s="19"/>
      <c r="G27" s="45"/>
      <c r="H27" s="55"/>
      <c r="I27" s="19"/>
    </row>
    <row r="28" spans="1:14" ht="22.5" customHeight="1" x14ac:dyDescent="0.2">
      <c r="A28" s="19"/>
      <c r="B28" s="97" t="s">
        <v>15</v>
      </c>
      <c r="C28" s="48">
        <f>SUM(C25:C27)</f>
        <v>0</v>
      </c>
      <c r="D28" s="48">
        <f>SUM(D25:D27)</f>
        <v>0</v>
      </c>
      <c r="E28" s="97" t="s">
        <v>15</v>
      </c>
      <c r="F28" s="49"/>
      <c r="G28" s="19"/>
      <c r="H28" s="19"/>
      <c r="I28" s="19"/>
    </row>
    <row r="29" spans="1:14" x14ac:dyDescent="0.2">
      <c r="A29" s="19"/>
      <c r="B29" s="49"/>
      <c r="C29" s="49"/>
      <c r="D29" s="49"/>
      <c r="E29" s="49"/>
      <c r="F29" s="49"/>
      <c r="G29" s="19"/>
      <c r="H29" s="19"/>
      <c r="I29" s="19"/>
    </row>
    <row r="31" spans="1:14" ht="18.75" x14ac:dyDescent="0.2">
      <c r="A31" s="6"/>
      <c r="B31" s="36" t="s">
        <v>78</v>
      </c>
      <c r="C31" s="6"/>
      <c r="D31" s="6"/>
      <c r="E31" s="6"/>
      <c r="F31" s="6"/>
      <c r="G31" s="6"/>
      <c r="H31" s="6"/>
      <c r="I31" s="6"/>
    </row>
    <row r="32" spans="1:14" ht="15.75" x14ac:dyDescent="0.2">
      <c r="A32" s="6"/>
      <c r="B32" s="36"/>
      <c r="C32" s="6"/>
      <c r="D32" s="6"/>
      <c r="E32" s="6"/>
      <c r="F32" s="6"/>
      <c r="G32" s="6"/>
      <c r="H32" s="6"/>
      <c r="I32" s="6"/>
    </row>
    <row r="33" spans="1:14" ht="22.5" customHeight="1" x14ac:dyDescent="0.2">
      <c r="A33" s="6"/>
      <c r="B33" s="101" t="s">
        <v>17</v>
      </c>
      <c r="C33" s="102"/>
      <c r="D33" s="101" t="s">
        <v>18</v>
      </c>
      <c r="E33" s="102"/>
      <c r="F33" s="6"/>
      <c r="G33" s="6"/>
      <c r="H33" s="6"/>
      <c r="I33" s="6"/>
    </row>
    <row r="34" spans="1:14" ht="22.5" customHeight="1" x14ac:dyDescent="0.2">
      <c r="A34" s="6"/>
      <c r="B34" s="64" t="s">
        <v>19</v>
      </c>
      <c r="C34" s="50"/>
      <c r="D34" s="50"/>
      <c r="E34" s="64" t="s">
        <v>20</v>
      </c>
      <c r="F34" s="6"/>
      <c r="G34" s="6"/>
      <c r="H34" s="6"/>
      <c r="I34" s="6"/>
      <c r="K34" s="58" t="s">
        <v>71</v>
      </c>
    </row>
    <row r="35" spans="1:14" ht="22.5" customHeight="1" x14ac:dyDescent="0.2">
      <c r="A35" s="6"/>
      <c r="B35" s="64" t="s">
        <v>21</v>
      </c>
      <c r="C35" s="50"/>
      <c r="D35" s="50"/>
      <c r="E35" s="64"/>
      <c r="F35" s="6"/>
      <c r="G35" s="6"/>
      <c r="H35" s="6"/>
      <c r="I35" s="6"/>
    </row>
    <row r="36" spans="1:14" ht="22.5" customHeight="1" x14ac:dyDescent="0.2">
      <c r="A36" s="6"/>
      <c r="B36" s="64" t="s">
        <v>22</v>
      </c>
      <c r="C36" s="50"/>
      <c r="D36" s="50"/>
      <c r="E36" s="64"/>
      <c r="F36" s="6"/>
      <c r="G36" s="6"/>
      <c r="H36" s="6"/>
      <c r="I36" s="6"/>
      <c r="K36" s="8" t="s">
        <v>62</v>
      </c>
      <c r="L36" s="8"/>
      <c r="M36" s="8"/>
      <c r="N36" s="8"/>
    </row>
    <row r="37" spans="1:14" ht="22.5" customHeight="1" x14ac:dyDescent="0.2">
      <c r="A37" s="6"/>
      <c r="B37" s="64" t="s">
        <v>23</v>
      </c>
      <c r="C37" s="50"/>
      <c r="D37" s="50"/>
      <c r="E37" s="64"/>
      <c r="F37" s="6"/>
      <c r="G37" s="6"/>
      <c r="H37" s="6"/>
      <c r="I37" s="6"/>
    </row>
    <row r="38" spans="1:14" ht="22.5" customHeight="1" x14ac:dyDescent="0.2">
      <c r="A38" s="6"/>
      <c r="B38" s="98" t="s">
        <v>15</v>
      </c>
      <c r="C38" s="53">
        <f>SUM(C34:C37)</f>
        <v>0</v>
      </c>
      <c r="D38" s="53">
        <f>SUM(D34:D37)</f>
        <v>0</v>
      </c>
      <c r="E38" s="98" t="s">
        <v>15</v>
      </c>
      <c r="F38" s="54"/>
      <c r="G38" s="6"/>
      <c r="H38" s="6"/>
      <c r="I38" s="6"/>
    </row>
    <row r="39" spans="1:14" x14ac:dyDescent="0.2">
      <c r="A39" s="6"/>
      <c r="B39" s="54"/>
      <c r="C39" s="54"/>
      <c r="D39" s="54"/>
      <c r="E39" s="54"/>
      <c r="F39" s="54"/>
      <c r="G39" s="6"/>
      <c r="H39" s="6"/>
      <c r="I39" s="6"/>
    </row>
    <row r="41" spans="1:14" ht="18.75" x14ac:dyDescent="0.2">
      <c r="A41" s="19"/>
      <c r="B41" s="44" t="s">
        <v>79</v>
      </c>
      <c r="C41" s="19"/>
      <c r="D41" s="19"/>
      <c r="E41" s="19"/>
      <c r="F41" s="19"/>
      <c r="G41" s="19"/>
      <c r="H41" s="19"/>
      <c r="I41" s="19"/>
      <c r="K41" s="58" t="s">
        <v>72</v>
      </c>
    </row>
    <row r="42" spans="1:14" ht="15.75" x14ac:dyDescent="0.2">
      <c r="A42" s="19"/>
      <c r="B42" s="44"/>
      <c r="C42" s="19"/>
      <c r="D42" s="19"/>
      <c r="E42" s="19"/>
      <c r="F42" s="19"/>
      <c r="G42" s="19"/>
      <c r="H42" s="19"/>
      <c r="I42" s="19"/>
    </row>
    <row r="43" spans="1:14" ht="22.5" customHeight="1" x14ac:dyDescent="0.2">
      <c r="A43" s="19"/>
      <c r="B43" s="103" t="s">
        <v>9</v>
      </c>
      <c r="C43" s="104"/>
      <c r="D43" s="103" t="s">
        <v>10</v>
      </c>
      <c r="E43" s="104"/>
      <c r="F43" s="19"/>
      <c r="G43" s="19"/>
      <c r="H43" s="19"/>
      <c r="I43" s="19"/>
    </row>
    <row r="44" spans="1:14" ht="22.5" customHeight="1" x14ac:dyDescent="0.2">
      <c r="A44" s="19"/>
      <c r="B44" s="95" t="s">
        <v>58</v>
      </c>
      <c r="C44" s="23"/>
      <c r="D44" s="23"/>
      <c r="E44" s="96" t="s">
        <v>11</v>
      </c>
      <c r="F44" s="19"/>
      <c r="G44" s="45" t="s">
        <v>13</v>
      </c>
      <c r="H44" s="59" t="s">
        <v>13</v>
      </c>
      <c r="I44" s="19"/>
    </row>
    <row r="45" spans="1:14" ht="22.5" customHeight="1" x14ac:dyDescent="0.2">
      <c r="A45" s="19"/>
      <c r="B45" s="96" t="s">
        <v>12</v>
      </c>
      <c r="C45" s="23"/>
      <c r="D45" s="60"/>
      <c r="E45" s="96" t="s">
        <v>24</v>
      </c>
      <c r="F45" s="19"/>
      <c r="G45" s="56" t="s">
        <v>25</v>
      </c>
      <c r="H45" s="46">
        <f>Données!C26*C37</f>
        <v>0</v>
      </c>
      <c r="I45" s="19"/>
    </row>
    <row r="46" spans="1:14" ht="22.5" customHeight="1" x14ac:dyDescent="0.2">
      <c r="A46" s="19"/>
      <c r="B46" s="96" t="s">
        <v>14</v>
      </c>
      <c r="C46" s="57"/>
      <c r="D46" s="23"/>
      <c r="E46" s="96"/>
      <c r="F46" s="19"/>
      <c r="G46" s="45"/>
      <c r="H46" s="46"/>
      <c r="I46" s="19"/>
    </row>
    <row r="47" spans="1:14" ht="22.5" customHeight="1" x14ac:dyDescent="0.2">
      <c r="A47" s="19"/>
      <c r="B47" s="97" t="s">
        <v>15</v>
      </c>
      <c r="C47" s="48">
        <f>SUM(C44:C46)</f>
        <v>0</v>
      </c>
      <c r="D47" s="48">
        <f>SUM(D44:D46)</f>
        <v>0</v>
      </c>
      <c r="E47" s="97" t="s">
        <v>15</v>
      </c>
      <c r="F47" s="49"/>
      <c r="G47" s="19"/>
      <c r="H47" s="19"/>
      <c r="I47" s="19"/>
    </row>
    <row r="48" spans="1:14" x14ac:dyDescent="0.2">
      <c r="A48" s="19"/>
      <c r="B48" s="49"/>
      <c r="C48" s="49"/>
      <c r="D48" s="49"/>
      <c r="E48" s="49"/>
      <c r="F48" s="49"/>
      <c r="G48" s="19"/>
      <c r="H48" s="19"/>
      <c r="I48" s="19"/>
    </row>
    <row r="50" spans="1:9" ht="18.75" x14ac:dyDescent="0.2">
      <c r="A50" s="19"/>
      <c r="B50" s="44" t="s">
        <v>80</v>
      </c>
      <c r="C50" s="19"/>
      <c r="D50" s="19"/>
      <c r="E50" s="19"/>
      <c r="F50" s="19"/>
      <c r="G50" s="19"/>
      <c r="H50" s="19"/>
      <c r="I50" s="19"/>
    </row>
    <row r="51" spans="1:9" ht="15.75" x14ac:dyDescent="0.2">
      <c r="A51" s="19"/>
      <c r="B51" s="44"/>
      <c r="C51" s="19"/>
      <c r="D51" s="19"/>
      <c r="E51" s="19"/>
      <c r="F51" s="19"/>
      <c r="G51" s="19"/>
      <c r="H51" s="19"/>
      <c r="I51" s="19"/>
    </row>
    <row r="52" spans="1:9" ht="22.5" customHeight="1" x14ac:dyDescent="0.2">
      <c r="A52" s="19"/>
      <c r="B52" s="103" t="s">
        <v>9</v>
      </c>
      <c r="C52" s="104"/>
      <c r="D52" s="103" t="s">
        <v>10</v>
      </c>
      <c r="E52" s="104"/>
      <c r="F52" s="19"/>
      <c r="G52" s="19"/>
      <c r="H52" s="19"/>
      <c r="I52" s="19"/>
    </row>
    <row r="53" spans="1:9" ht="22.5" customHeight="1" x14ac:dyDescent="0.2">
      <c r="A53" s="19"/>
      <c r="B53" s="95" t="s">
        <v>58</v>
      </c>
      <c r="C53" s="23"/>
      <c r="D53" s="23"/>
      <c r="E53" s="96" t="s">
        <v>11</v>
      </c>
      <c r="F53" s="19"/>
      <c r="G53" s="45" t="s">
        <v>16</v>
      </c>
      <c r="H53" s="46">
        <f>(D53-D44)+(D54-D45)</f>
        <v>0</v>
      </c>
      <c r="I53" s="19"/>
    </row>
    <row r="54" spans="1:9" ht="22.5" customHeight="1" x14ac:dyDescent="0.2">
      <c r="A54" s="19"/>
      <c r="B54" s="96" t="s">
        <v>12</v>
      </c>
      <c r="C54" s="23"/>
      <c r="D54" s="23"/>
      <c r="E54" s="96" t="s">
        <v>24</v>
      </c>
      <c r="F54" s="19"/>
      <c r="G54" s="61" t="s">
        <v>13</v>
      </c>
      <c r="H54" s="59" t="s">
        <v>13</v>
      </c>
      <c r="I54" s="19"/>
    </row>
    <row r="55" spans="1:9" ht="22.5" customHeight="1" x14ac:dyDescent="0.2">
      <c r="A55" s="19"/>
      <c r="B55" s="96" t="s">
        <v>14</v>
      </c>
      <c r="C55" s="23"/>
      <c r="D55" s="23"/>
      <c r="E55" s="96"/>
      <c r="F55" s="19"/>
      <c r="G55" s="19"/>
      <c r="H55" s="47"/>
      <c r="I55" s="19"/>
    </row>
    <row r="56" spans="1:9" ht="22.5" customHeight="1" x14ac:dyDescent="0.2">
      <c r="A56" s="19"/>
      <c r="B56" s="97" t="s">
        <v>15</v>
      </c>
      <c r="C56" s="48">
        <f>SUM(C53:C55)</f>
        <v>0</v>
      </c>
      <c r="D56" s="48">
        <f>SUM(D53:D55)</f>
        <v>0</v>
      </c>
      <c r="E56" s="97" t="s">
        <v>15</v>
      </c>
      <c r="F56" s="49"/>
      <c r="G56" s="19"/>
      <c r="H56" s="19"/>
      <c r="I56" s="19"/>
    </row>
    <row r="57" spans="1:9" x14ac:dyDescent="0.2">
      <c r="A57" s="19"/>
      <c r="B57" s="19"/>
      <c r="C57" s="19"/>
      <c r="D57" s="19"/>
      <c r="E57" s="19"/>
      <c r="F57" s="19"/>
      <c r="G57" s="19"/>
      <c r="H57" s="19"/>
      <c r="I57" s="19"/>
    </row>
  </sheetData>
  <mergeCells count="12">
    <mergeCell ref="B5:C5"/>
    <mergeCell ref="D5:E5"/>
    <mergeCell ref="B14:C14"/>
    <mergeCell ref="D14:E14"/>
    <mergeCell ref="B24:C24"/>
    <mergeCell ref="D24:E24"/>
    <mergeCell ref="B33:C33"/>
    <mergeCell ref="D33:E33"/>
    <mergeCell ref="B43:C43"/>
    <mergeCell ref="D43:E43"/>
    <mergeCell ref="B52:C52"/>
    <mergeCell ref="D52:E52"/>
  </mergeCells>
  <pageMargins left="0.75" right="0.75" top="1" bottom="1" header="0.5" footer="0.5"/>
  <pageSetup paperSize="9" orientation="portrait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9"/>
  <sheetViews>
    <sheetView workbookViewId="0"/>
  </sheetViews>
  <sheetFormatPr baseColWidth="10" defaultColWidth="8.77734375" defaultRowHeight="18.75" customHeight="1" x14ac:dyDescent="0.2"/>
  <cols>
    <col min="1" max="1" width="3.33203125" style="5" customWidth="1"/>
    <col min="2" max="2" width="8.77734375" style="5"/>
    <col min="3" max="3" width="14.44140625" style="5" customWidth="1"/>
    <col min="4" max="4" width="14.77734375" style="5" customWidth="1"/>
    <col min="5" max="5" width="12.88671875" style="5" customWidth="1"/>
    <col min="6" max="6" width="10.21875" style="5" customWidth="1"/>
    <col min="7" max="7" width="10.6640625" style="5" customWidth="1"/>
    <col min="8" max="8" width="11.21875" style="5" customWidth="1"/>
    <col min="9" max="16384" width="8.77734375" style="5"/>
  </cols>
  <sheetData>
    <row r="1" spans="1:7" ht="18.75" customHeight="1" x14ac:dyDescent="0.2">
      <c r="A1" s="4" t="s">
        <v>26</v>
      </c>
    </row>
    <row r="2" spans="1:7" ht="18.75" customHeight="1" x14ac:dyDescent="0.2">
      <c r="B2" s="4"/>
    </row>
    <row r="3" spans="1:7" ht="18.75" customHeight="1" x14ac:dyDescent="0.2">
      <c r="A3" s="6"/>
      <c r="B3" s="36" t="s">
        <v>27</v>
      </c>
      <c r="C3" s="6"/>
      <c r="D3" s="6"/>
      <c r="E3" s="6"/>
      <c r="F3" s="6"/>
      <c r="G3" s="6"/>
    </row>
    <row r="4" spans="1:7" ht="18.75" customHeight="1" x14ac:dyDescent="0.2">
      <c r="A4" s="6"/>
      <c r="B4" s="6"/>
      <c r="C4" s="6"/>
      <c r="D4" s="6"/>
      <c r="E4" s="6"/>
      <c r="F4" s="6"/>
      <c r="G4" s="6"/>
    </row>
    <row r="5" spans="1:7" ht="22.5" customHeight="1" x14ac:dyDescent="0.2">
      <c r="A5" s="6"/>
      <c r="B5" s="64" t="s">
        <v>28</v>
      </c>
      <c r="C5" s="65" t="s">
        <v>29</v>
      </c>
      <c r="D5" s="64" t="s">
        <v>30</v>
      </c>
      <c r="E5" s="6"/>
      <c r="F5" s="66" t="s">
        <v>52</v>
      </c>
      <c r="G5" s="6"/>
    </row>
    <row r="6" spans="1:7" ht="22.5" customHeight="1" x14ac:dyDescent="0.2">
      <c r="A6" s="6"/>
      <c r="B6" s="64">
        <v>0</v>
      </c>
      <c r="C6" s="67"/>
      <c r="D6" s="67"/>
      <c r="E6" s="6"/>
      <c r="F6" s="68"/>
      <c r="G6" s="6"/>
    </row>
    <row r="7" spans="1:7" ht="22.5" customHeight="1" x14ac:dyDescent="0.2">
      <c r="A7" s="6"/>
      <c r="B7" s="64">
        <v>1</v>
      </c>
      <c r="C7" s="67"/>
      <c r="D7" s="67"/>
      <c r="E7" s="6"/>
      <c r="F7" s="68"/>
      <c r="G7" s="6"/>
    </row>
    <row r="8" spans="1:7" ht="22.5" customHeight="1" x14ac:dyDescent="0.2">
      <c r="A8" s="6"/>
      <c r="B8" s="64">
        <v>2</v>
      </c>
      <c r="C8" s="67"/>
      <c r="D8" s="67"/>
      <c r="E8" s="6"/>
      <c r="F8" s="68"/>
      <c r="G8" s="6"/>
    </row>
    <row r="9" spans="1:7" ht="18.75" customHeight="1" x14ac:dyDescent="0.2">
      <c r="A9" s="6"/>
      <c r="B9" s="68"/>
      <c r="C9" s="69"/>
      <c r="D9" s="69"/>
      <c r="E9" s="6"/>
      <c r="F9" s="68"/>
      <c r="G9" s="6"/>
    </row>
    <row r="10" spans="1:7" ht="18.75" customHeight="1" x14ac:dyDescent="0.2">
      <c r="B10" s="16"/>
      <c r="C10" s="18"/>
      <c r="D10" s="18"/>
      <c r="E10" s="18"/>
      <c r="F10" s="18"/>
    </row>
    <row r="11" spans="1:7" ht="18.75" customHeight="1" x14ac:dyDescent="0.2">
      <c r="A11" s="19"/>
      <c r="B11" s="20" t="s">
        <v>31</v>
      </c>
      <c r="C11" s="21"/>
      <c r="D11" s="21"/>
      <c r="E11" s="21"/>
      <c r="F11" s="21"/>
      <c r="G11" s="19"/>
    </row>
    <row r="12" spans="1:7" ht="7.5" customHeight="1" x14ac:dyDescent="0.2">
      <c r="A12" s="19"/>
      <c r="B12" s="70"/>
      <c r="C12" s="21"/>
      <c r="D12" s="21"/>
      <c r="E12" s="21"/>
      <c r="F12" s="21"/>
      <c r="G12" s="19"/>
    </row>
    <row r="13" spans="1:7" ht="22.5" customHeight="1" x14ac:dyDescent="0.2">
      <c r="A13" s="19"/>
      <c r="B13" s="107" t="s">
        <v>81</v>
      </c>
      <c r="C13" s="109"/>
      <c r="D13" s="80"/>
      <c r="E13" s="21"/>
      <c r="F13" s="21"/>
      <c r="G13" s="19"/>
    </row>
    <row r="14" spans="1:7" ht="18.75" customHeight="1" x14ac:dyDescent="0.2">
      <c r="A14" s="19"/>
      <c r="B14" s="29"/>
      <c r="C14" s="19"/>
      <c r="D14" s="71"/>
      <c r="E14" s="21"/>
      <c r="F14" s="21"/>
      <c r="G14" s="19"/>
    </row>
    <row r="15" spans="1:7" ht="18.75" customHeight="1" x14ac:dyDescent="0.2">
      <c r="B15" s="31"/>
      <c r="D15" s="72"/>
      <c r="E15" s="18"/>
      <c r="F15" s="18"/>
    </row>
    <row r="16" spans="1:7" ht="18.75" customHeight="1" x14ac:dyDescent="0.2">
      <c r="A16" s="19"/>
      <c r="B16" s="20" t="s">
        <v>32</v>
      </c>
      <c r="C16" s="19"/>
      <c r="D16" s="71"/>
      <c r="E16" s="21"/>
      <c r="F16" s="21"/>
      <c r="G16" s="19"/>
    </row>
    <row r="17" spans="1:7" ht="7.5" customHeight="1" x14ac:dyDescent="0.2">
      <c r="A17" s="19"/>
      <c r="B17" s="29"/>
      <c r="C17" s="19"/>
      <c r="D17" s="71"/>
      <c r="E17" s="21"/>
      <c r="F17" s="21"/>
      <c r="G17" s="19"/>
    </row>
    <row r="18" spans="1:7" ht="22.5" customHeight="1" x14ac:dyDescent="0.2">
      <c r="A18" s="19"/>
      <c r="B18" s="107" t="s">
        <v>82</v>
      </c>
      <c r="C18" s="109"/>
      <c r="D18" s="80"/>
      <c r="E18" s="21"/>
      <c r="F18" s="21"/>
      <c r="G18" s="19"/>
    </row>
    <row r="19" spans="1:7" ht="18.75" customHeight="1" x14ac:dyDescent="0.2">
      <c r="A19" s="19"/>
      <c r="B19" s="29"/>
      <c r="C19" s="73"/>
      <c r="D19" s="71"/>
      <c r="E19" s="21"/>
      <c r="F19" s="21"/>
      <c r="G19" s="19"/>
    </row>
    <row r="21" spans="1:7" ht="18.75" customHeight="1" x14ac:dyDescent="0.2">
      <c r="A21" s="6"/>
      <c r="B21" s="36" t="s">
        <v>33</v>
      </c>
      <c r="C21" s="6"/>
      <c r="D21" s="6"/>
      <c r="E21" s="6"/>
      <c r="F21" s="6"/>
      <c r="G21" s="6"/>
    </row>
    <row r="22" spans="1:7" ht="7.5" customHeight="1" x14ac:dyDescent="0.2">
      <c r="A22" s="6"/>
      <c r="B22" s="37"/>
      <c r="C22" s="6"/>
      <c r="D22" s="6"/>
      <c r="E22" s="6"/>
      <c r="F22" s="6"/>
      <c r="G22" s="6"/>
    </row>
    <row r="23" spans="1:7" ht="22.5" customHeight="1" x14ac:dyDescent="0.2">
      <c r="A23" s="6"/>
      <c r="B23" s="99" t="s">
        <v>83</v>
      </c>
      <c r="C23" s="50"/>
      <c r="D23" s="81"/>
      <c r="E23" s="79" t="s">
        <v>13</v>
      </c>
      <c r="F23" s="6"/>
      <c r="G23" s="6"/>
    </row>
    <row r="24" spans="1:7" ht="18.75" customHeight="1" x14ac:dyDescent="0.2">
      <c r="A24" s="6"/>
      <c r="B24" s="40"/>
      <c r="C24" s="6"/>
      <c r="D24" s="78"/>
      <c r="E24" s="79"/>
      <c r="F24" s="6"/>
      <c r="G24" s="6"/>
    </row>
    <row r="25" spans="1:7" ht="18.75" customHeight="1" x14ac:dyDescent="0.2">
      <c r="B25" s="31"/>
      <c r="D25" s="74"/>
      <c r="E25" s="75"/>
    </row>
    <row r="26" spans="1:7" ht="18.75" customHeight="1" x14ac:dyDescent="0.2">
      <c r="A26" s="6"/>
      <c r="B26" s="36" t="s">
        <v>34</v>
      </c>
      <c r="C26" s="6"/>
      <c r="D26" s="78"/>
      <c r="E26" s="79"/>
      <c r="F26" s="6"/>
      <c r="G26" s="6"/>
    </row>
    <row r="27" spans="1:7" ht="7.5" customHeight="1" x14ac:dyDescent="0.2">
      <c r="A27" s="6"/>
      <c r="B27" s="40"/>
      <c r="C27" s="6"/>
      <c r="D27" s="78"/>
      <c r="E27" s="79"/>
      <c r="F27" s="6"/>
      <c r="G27" s="6"/>
    </row>
    <row r="28" spans="1:7" ht="22.5" customHeight="1" x14ac:dyDescent="0.2">
      <c r="A28" s="6"/>
      <c r="B28" s="99" t="s">
        <v>84</v>
      </c>
      <c r="C28" s="50"/>
      <c r="D28" s="81"/>
      <c r="E28" s="6"/>
      <c r="F28" s="6"/>
      <c r="G28" s="6"/>
    </row>
    <row r="29" spans="1:7" ht="18.75" customHeight="1" x14ac:dyDescent="0.2">
      <c r="A29" s="6"/>
      <c r="B29" s="6"/>
      <c r="C29" s="6"/>
      <c r="D29" s="6"/>
      <c r="E29" s="6"/>
      <c r="F29" s="6"/>
      <c r="G29" s="6"/>
    </row>
    <row r="54" spans="2:5" ht="18.75" customHeight="1" x14ac:dyDescent="0.2">
      <c r="B54" s="111" t="s">
        <v>48</v>
      </c>
      <c r="C54" s="112"/>
      <c r="D54" s="3" t="s">
        <v>49</v>
      </c>
    </row>
    <row r="55" spans="2:5" ht="18.75" customHeight="1" x14ac:dyDescent="0.2">
      <c r="B55" s="110">
        <v>0</v>
      </c>
      <c r="C55" s="110"/>
      <c r="D55" s="1">
        <v>116.45</v>
      </c>
    </row>
    <row r="56" spans="2:5" ht="18.75" customHeight="1" x14ac:dyDescent="0.2">
      <c r="B56" s="110">
        <v>1</v>
      </c>
      <c r="C56" s="110"/>
      <c r="D56" s="1">
        <v>119.51</v>
      </c>
    </row>
    <row r="58" spans="2:5" ht="18.75" customHeight="1" x14ac:dyDescent="0.2">
      <c r="B58" s="31" t="s">
        <v>46</v>
      </c>
      <c r="D58" s="5">
        <f>D56-D55</f>
        <v>3.0600000000000023</v>
      </c>
    </row>
    <row r="59" spans="2:5" ht="18.75" customHeight="1" x14ac:dyDescent="0.2">
      <c r="B59" s="31" t="s">
        <v>47</v>
      </c>
      <c r="D59" s="76">
        <f>27*1.15/1.15^2-27/1.15^2</f>
        <v>3.062381852551983</v>
      </c>
      <c r="E59" s="31" t="s">
        <v>50</v>
      </c>
    </row>
  </sheetData>
  <mergeCells count="5">
    <mergeCell ref="B55:C55"/>
    <mergeCell ref="B56:C56"/>
    <mergeCell ref="B54:C54"/>
    <mergeCell ref="B13:C13"/>
    <mergeCell ref="B18:C18"/>
  </mergeCells>
  <pageMargins left="0.74803149606299213" right="0.74803149606299213" top="0.98425196850393704" bottom="0.98425196850393704" header="0.51181102362204722" footer="0.51181102362204722"/>
  <pageSetup paperSize="9" orientation="portrait" horizontalDpi="360" verticalDpi="360" r:id="rId1"/>
  <headerFooter alignWithMargins="0">
    <oddFooter>&amp;L(c) François Longin&amp;Rwww.longin.fr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Données</vt:lpstr>
      <vt:lpstr>Comptabilité (FP et D)</vt:lpstr>
      <vt:lpstr>Flux et valeur (FP et D)</vt:lpstr>
      <vt:lpstr>Comptabilité (FP)</vt:lpstr>
      <vt:lpstr>Flux et valeur (FP)</vt:lpstr>
    </vt:vector>
  </TitlesOfParts>
  <Company>ESSEC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Longin</dc:creator>
  <cp:lastModifiedBy>François Longin</cp:lastModifiedBy>
  <cp:lastPrinted>2009-03-16T14:48:54Z</cp:lastPrinted>
  <dcterms:created xsi:type="dcterms:W3CDTF">1998-03-06T15:18:15Z</dcterms:created>
  <dcterms:modified xsi:type="dcterms:W3CDTF">2019-05-27T10:41:20Z</dcterms:modified>
</cp:coreProperties>
</file>