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. Cours\GF Gestion financière\1. Polycopié GF\Séance 6\"/>
    </mc:Choice>
  </mc:AlternateContent>
  <xr:revisionPtr revIDLastSave="0" documentId="13_ncr:1_{89EB2E16-EE1C-444C-88A0-CB9CEC566EE1}" xr6:coauthVersionLast="47" xr6:coauthVersionMax="47" xr10:uidLastSave="{00000000-0000-0000-0000-000000000000}"/>
  <bookViews>
    <workbookView xWindow="-108" yWindow="-108" windowWidth="23256" windowHeight="12576" xr2:uid="{AC391B71-4DD4-4EF4-BF7B-B7EF31E1B2F7}"/>
  </bookViews>
  <sheets>
    <sheet name="Projets A et B" sheetId="1" r:id="rId1"/>
    <sheet name="Figure VNP A et B" sheetId="3" r:id="rId2"/>
    <sheet name="Projet A - B" sheetId="2" r:id="rId3"/>
    <sheet name="Figure VNP A - B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" l="1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E19" i="2"/>
  <c r="D19" i="2"/>
  <c r="E18" i="2"/>
  <c r="D18" i="2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8" i="1"/>
  <c r="F7" i="2"/>
  <c r="F8" i="2"/>
  <c r="F6" i="2"/>
  <c r="F19" i="2" s="1"/>
  <c r="E13" i="2"/>
  <c r="D13" i="2"/>
  <c r="E13" i="1"/>
  <c r="D13" i="1"/>
  <c r="H18" i="2"/>
  <c r="H8" i="2"/>
  <c r="H7" i="2"/>
  <c r="H6" i="2"/>
  <c r="G18" i="1"/>
  <c r="G13" i="1"/>
  <c r="F22" i="2" l="1"/>
  <c r="F21" i="2"/>
  <c r="F26" i="2"/>
  <c r="F38" i="2"/>
  <c r="F34" i="2"/>
  <c r="F30" i="2"/>
  <c r="F37" i="2"/>
  <c r="F29" i="2"/>
  <c r="F25" i="2"/>
  <c r="F13" i="2"/>
  <c r="F36" i="2"/>
  <c r="F32" i="2"/>
  <c r="F28" i="2"/>
  <c r="F24" i="2"/>
  <c r="F20" i="2"/>
  <c r="F33" i="2"/>
  <c r="F18" i="2"/>
  <c r="F35" i="2"/>
  <c r="F31" i="2"/>
  <c r="F27" i="2"/>
  <c r="F23" i="2"/>
</calcChain>
</file>

<file path=xl/sharedStrings.xml><?xml version="1.0" encoding="utf-8"?>
<sst xmlns="http://schemas.openxmlformats.org/spreadsheetml/2006/main" count="40" uniqueCount="18">
  <si>
    <t>Illustration de problème d'utilisation du taux de rentabilité interne (TRI) : choix de projets</t>
  </si>
  <si>
    <t>Séquence de flux des projets</t>
  </si>
  <si>
    <t xml:space="preserve"> </t>
  </si>
  <si>
    <t>Projet A</t>
  </si>
  <si>
    <t>Projet B</t>
  </si>
  <si>
    <r>
      <t>F</t>
    </r>
    <r>
      <rPr>
        <vertAlign val="subscript"/>
        <sz val="12"/>
        <rFont val="Arial"/>
        <family val="2"/>
      </rPr>
      <t>0</t>
    </r>
  </si>
  <si>
    <r>
      <t>F</t>
    </r>
    <r>
      <rPr>
        <vertAlign val="subscript"/>
        <sz val="12"/>
        <rFont val="Arial"/>
        <family val="2"/>
      </rPr>
      <t>1</t>
    </r>
  </si>
  <si>
    <r>
      <t>F</t>
    </r>
    <r>
      <rPr>
        <vertAlign val="subscript"/>
        <sz val="12"/>
        <rFont val="Arial"/>
        <family val="2"/>
      </rPr>
      <t>2</t>
    </r>
  </si>
  <si>
    <t>TRI</t>
  </si>
  <si>
    <t>r</t>
  </si>
  <si>
    <t>Calcul du taux de rentabilité interne (TRI)</t>
  </si>
  <si>
    <t>Calcul de la valeur nette présente (VNP)</t>
  </si>
  <si>
    <t>Séquence de flux du projet A - B</t>
  </si>
  <si>
    <t>Projet A -B</t>
  </si>
  <si>
    <t>Hypothèse : même taux d'actualisation pour les deux projets A et B</t>
  </si>
  <si>
    <t>Définition du projet A - B : Flux du projet A - Flux du projet B</t>
  </si>
  <si>
    <t>Projet A - B</t>
  </si>
  <si>
    <t>VNP(A - B) = VNP(A) - VNP(B)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</si>
</sst>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vertAlign val="subscript"/>
      <sz val="12"/>
      <name val="Arial"/>
      <family val="2"/>
    </font>
    <font>
      <b/>
      <sz val="12"/>
      <color indexed="12"/>
      <name val="Arial"/>
      <family val="2"/>
    </font>
    <font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9" fontId="5" fillId="0" borderId="0" xfId="1" applyFont="1" applyBorder="1" applyAlignment="1">
      <alignment vertical="center"/>
    </xf>
    <xf numFmtId="0" fontId="3" fillId="0" borderId="0" xfId="0" quotePrefix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9" fontId="3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VNP des</a:t>
            </a:r>
            <a:r>
              <a:rPr lang="fr-FR" baseline="0"/>
              <a:t> </a:t>
            </a:r>
            <a:r>
              <a:rPr lang="fr-FR"/>
              <a:t>projets A et B
en fonction du taux d'actualisation</a:t>
            </a:r>
          </a:p>
        </c:rich>
      </c:tx>
      <c:layout>
        <c:manualLayout>
          <c:xMode val="edge"/>
          <c:yMode val="edge"/>
          <c:x val="0.30299667036625971"/>
          <c:y val="1.9639934533551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48796564957957"/>
          <c:y val="0.14076929717032211"/>
          <c:w val="0.85532560917937261"/>
          <c:h val="0.67497308676641166"/>
        </c:manualLayout>
      </c:layout>
      <c:scatterChart>
        <c:scatterStyle val="lineMarker"/>
        <c:varyColors val="0"/>
        <c:ser>
          <c:idx val="0"/>
          <c:order val="0"/>
          <c:tx>
            <c:v> Projet A</c:v>
          </c:tx>
          <c:spPr>
            <a:ln w="38100"/>
          </c:spPr>
          <c:marker>
            <c:symbol val="none"/>
          </c:marker>
          <c:xVal>
            <c:numRef>
              <c:f>'Projets A et B'!$C$18:$C$38</c:f>
              <c:numCache>
                <c:formatCode>0%</c:formatCode>
                <c:ptCount val="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</c:numCache>
            </c:numRef>
          </c:xVal>
          <c:yVal>
            <c:numRef>
              <c:f>'Projets A et B'!$D$18:$D$38</c:f>
              <c:numCache>
                <c:formatCode>#\ ##0.00\ "€"</c:formatCode>
                <c:ptCount val="21"/>
                <c:pt idx="0">
                  <c:v>20</c:v>
                </c:pt>
                <c:pt idx="1">
                  <c:v>18.223703558474668</c:v>
                </c:pt>
                <c:pt idx="2">
                  <c:v>16.493656286043816</c:v>
                </c:pt>
                <c:pt idx="3">
                  <c:v>14.808181732491278</c:v>
                </c:pt>
                <c:pt idx="4">
                  <c:v>13.165680473372774</c:v>
                </c:pt>
                <c:pt idx="5">
                  <c:v>11.564625850340121</c:v>
                </c:pt>
                <c:pt idx="6">
                  <c:v>10.003559985760063</c:v>
                </c:pt>
                <c:pt idx="7">
                  <c:v>8.481090051532874</c:v>
                </c:pt>
                <c:pt idx="8">
                  <c:v>6.9958847736625387</c:v>
                </c:pt>
                <c:pt idx="9">
                  <c:v>5.5466711556266119</c:v>
                </c:pt>
                <c:pt idx="10">
                  <c:v>4.1322314049586595</c:v>
                </c:pt>
                <c:pt idx="11">
                  <c:v>2.7514000486973345</c:v>
                </c:pt>
                <c:pt idx="12">
                  <c:v>1.4030612244897895</c:v>
                </c:pt>
                <c:pt idx="13">
                  <c:v>8.6146135171134119E-2</c:v>
                </c:pt>
                <c:pt idx="14">
                  <c:v>-1.2003693444136871</c:v>
                </c:pt>
                <c:pt idx="15">
                  <c:v>-2.4574669187145446</c:v>
                </c:pt>
                <c:pt idx="16">
                  <c:v>-3.6860879904875077</c:v>
                </c:pt>
                <c:pt idx="17">
                  <c:v>-4.8871356563664108</c:v>
                </c:pt>
                <c:pt idx="18">
                  <c:v>-6.0614765871875846</c:v>
                </c:pt>
                <c:pt idx="19">
                  <c:v>-7.2099428006496566</c:v>
                </c:pt>
                <c:pt idx="20">
                  <c:v>-8.3333333333333286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F0-4700-B304-8C8C6C3DE605}"/>
            </c:ext>
          </c:extLst>
        </c:ser>
        <c:ser>
          <c:idx val="1"/>
          <c:order val="1"/>
          <c:tx>
            <c:v> Projet B</c:v>
          </c:tx>
          <c:spPr>
            <a:ln w="38100"/>
          </c:spPr>
          <c:marker>
            <c:symbol val="none"/>
          </c:marker>
          <c:xVal>
            <c:numRef>
              <c:f>'Projets A et B'!$C$18:$C$38</c:f>
              <c:numCache>
                <c:formatCode>0%</c:formatCode>
                <c:ptCount val="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</c:numCache>
            </c:numRef>
          </c:xVal>
          <c:yVal>
            <c:numRef>
              <c:f>'Projets A et B'!$E$18:$E$38</c:f>
              <c:numCache>
                <c:formatCode>#\ ##0.00\ "€"</c:formatCode>
                <c:ptCount val="21"/>
                <c:pt idx="0">
                  <c:v>30</c:v>
                </c:pt>
                <c:pt idx="1">
                  <c:v>26.458190373492798</c:v>
                </c:pt>
                <c:pt idx="2">
                  <c:v>23.029603998462136</c:v>
                </c:pt>
                <c:pt idx="3">
                  <c:v>19.709680459986799</c:v>
                </c:pt>
                <c:pt idx="4">
                  <c:v>16.494082840236686</c:v>
                </c:pt>
                <c:pt idx="5">
                  <c:v>13.378684807256221</c:v>
                </c:pt>
                <c:pt idx="6">
                  <c:v>10.359558561765738</c:v>
                </c:pt>
                <c:pt idx="7">
                  <c:v>7.4329635776050083</c:v>
                </c:pt>
                <c:pt idx="8">
                  <c:v>4.5953360768175457</c:v>
                </c:pt>
                <c:pt idx="9">
                  <c:v>1.8432791852537349</c:v>
                </c:pt>
                <c:pt idx="10">
                  <c:v>-0.82644628099176032</c:v>
                </c:pt>
                <c:pt idx="11">
                  <c:v>-3.4169304439575114</c:v>
                </c:pt>
                <c:pt idx="12">
                  <c:v>-5.9311224489796217</c:v>
                </c:pt>
                <c:pt idx="13">
                  <c:v>-8.3718380452658607</c:v>
                </c:pt>
                <c:pt idx="14">
                  <c:v>-10.741766697445414</c:v>
                </c:pt>
                <c:pt idx="15">
                  <c:v>-13.043478260869534</c:v>
                </c:pt>
                <c:pt idx="16">
                  <c:v>-15.279429250891781</c:v>
                </c:pt>
                <c:pt idx="17">
                  <c:v>-17.451968734019999</c:v>
                </c:pt>
                <c:pt idx="18">
                  <c:v>-19.563343866704969</c:v>
                </c:pt>
                <c:pt idx="19">
                  <c:v>-21.615705105571635</c:v>
                </c:pt>
                <c:pt idx="20">
                  <c:v>-23.611111111111086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F0-4700-B304-8C8C6C3DE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4931552"/>
        <c:axId val="1"/>
      </c:scatterChart>
      <c:valAx>
        <c:axId val="1984931552"/>
        <c:scaling>
          <c:orientation val="minMax"/>
          <c:max val="0.2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6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Taux d'actualisation </a:t>
                </a:r>
                <a:r>
                  <a:rPr lang="fr-FR" sz="16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</a:t>
                </a:r>
              </a:p>
            </c:rich>
          </c:tx>
          <c:layout>
            <c:manualLayout>
              <c:xMode val="edge"/>
              <c:yMode val="edge"/>
              <c:x val="0.37695371866824562"/>
              <c:y val="0.8473653690480910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VNP 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38625204582651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€&quot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4931552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VNP du projet A - B
en fonction du taux d'actualisation</a:t>
            </a:r>
          </a:p>
        </c:rich>
      </c:tx>
      <c:layout>
        <c:manualLayout>
          <c:xMode val="edge"/>
          <c:yMode val="edge"/>
          <c:x val="0.30299667036625971"/>
          <c:y val="1.9639934533551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48796564957957"/>
          <c:y val="0.14076929717032211"/>
          <c:w val="0.85532560917937261"/>
          <c:h val="0.67497308676641166"/>
        </c:manualLayout>
      </c:layout>
      <c:scatterChart>
        <c:scatterStyle val="lineMarker"/>
        <c:varyColors val="0"/>
        <c:ser>
          <c:idx val="0"/>
          <c:order val="0"/>
          <c:tx>
            <c:v> Projet A - B</c:v>
          </c:tx>
          <c:spPr>
            <a:ln w="31750"/>
          </c:spPr>
          <c:marker>
            <c:symbol val="none"/>
          </c:marker>
          <c:xVal>
            <c:numRef>
              <c:f>'Projet A - B'!$C$18:$C$38</c:f>
              <c:numCache>
                <c:formatCode>0%</c:formatCode>
                <c:ptCount val="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</c:numCache>
            </c:numRef>
          </c:xVal>
          <c:yVal>
            <c:numRef>
              <c:f>'Projet A - B'!$F$18:$F$38</c:f>
              <c:numCache>
                <c:formatCode>#\ ##0.00\ "€"</c:formatCode>
                <c:ptCount val="21"/>
                <c:pt idx="0">
                  <c:v>-10</c:v>
                </c:pt>
                <c:pt idx="1">
                  <c:v>-8.2344868150181352</c:v>
                </c:pt>
                <c:pt idx="2">
                  <c:v>-6.5359477124182916</c:v>
                </c:pt>
                <c:pt idx="3">
                  <c:v>-4.9014987274955173</c:v>
                </c:pt>
                <c:pt idx="4">
                  <c:v>-3.3284023668638967</c:v>
                </c:pt>
                <c:pt idx="5">
                  <c:v>-1.8140589569160932</c:v>
                </c:pt>
                <c:pt idx="6">
                  <c:v>-0.3559985760056833</c:v>
                </c:pt>
                <c:pt idx="7">
                  <c:v>1.0481264739278697</c:v>
                </c:pt>
                <c:pt idx="8">
                  <c:v>2.4005486968450085</c:v>
                </c:pt>
                <c:pt idx="9">
                  <c:v>3.7033919703728695</c:v>
                </c:pt>
                <c:pt idx="10">
                  <c:v>4.9586776859504242</c:v>
                </c:pt>
                <c:pt idx="11">
                  <c:v>6.1683304926548272</c:v>
                </c:pt>
                <c:pt idx="12">
                  <c:v>7.3341836734693944</c:v>
                </c:pt>
                <c:pt idx="13">
                  <c:v>8.4579841804369824</c:v>
                </c:pt>
                <c:pt idx="14">
                  <c:v>9.5413973530317229</c:v>
                </c:pt>
                <c:pt idx="15">
                  <c:v>10.586011342155002</c:v>
                </c:pt>
                <c:pt idx="16">
                  <c:v>11.593341260404271</c:v>
                </c:pt>
                <c:pt idx="17">
                  <c:v>12.564833077653596</c:v>
                </c:pt>
                <c:pt idx="18">
                  <c:v>13.501867279517377</c:v>
                </c:pt>
                <c:pt idx="19">
                  <c:v>14.405762304921966</c:v>
                </c:pt>
                <c:pt idx="20">
                  <c:v>15.277777777777763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A9-4708-8A74-B4AD5B168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4931552"/>
        <c:axId val="1"/>
      </c:scatterChart>
      <c:valAx>
        <c:axId val="1984931552"/>
        <c:scaling>
          <c:orientation val="minMax"/>
          <c:max val="0.2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6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Taux d'actualisation </a:t>
                </a:r>
                <a:r>
                  <a:rPr lang="fr-FR" sz="16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</a:t>
                </a:r>
              </a:p>
            </c:rich>
          </c:tx>
          <c:layout>
            <c:manualLayout>
              <c:xMode val="edge"/>
              <c:yMode val="edge"/>
              <c:x val="0.37695371866824562"/>
              <c:y val="0.8473653690480910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VNP 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38625204582651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€&quot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4931552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97BE483-63B4-4779-A8F0-8DD78183F548}">
  <sheetPr/>
  <sheetViews>
    <sheetView zoomScale="85" workbookViewId="0"/>
  </sheetViews>
  <pageMargins left="0.75" right="0.75" top="1" bottom="1" header="0.5" footer="0.5"/>
  <pageSetup orientation="landscape" horizontalDpi="360" verticalDpi="36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0549E33-070A-4996-90D1-87065AA02B9F}">
  <sheetPr/>
  <sheetViews>
    <sheetView zoomScale="85" workbookViewId="0"/>
  </sheetViews>
  <pageMargins left="0.75" right="0.75" top="1" bottom="1" header="0.5" footer="0.5"/>
  <pageSetup orientation="landscape" horizontalDpi="360" verticalDpi="36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0259" cy="582705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23C94D9-2D20-F592-87E1-C0B6B996FB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0.37807</cdr:x>
      <cdr:y>0.38275</cdr:y>
    </cdr:from>
    <cdr:to>
      <cdr:x>0.37807</cdr:x>
      <cdr:y>0.70475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40177" y="2230307"/>
          <a:ext cx="0" cy="18763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0.18325</cdr:x>
      <cdr:y>0.22112</cdr:y>
    </cdr:from>
    <cdr:to>
      <cdr:x>0.32574</cdr:x>
      <cdr:y>0.31825</cdr:y>
    </cdr:to>
    <cdr:sp macro="" textlink="">
      <cdr:nvSpPr>
        <cdr:cNvPr id="2059" name="Texte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504" y="1288476"/>
          <a:ext cx="1221167" cy="56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Pour </a:t>
          </a:r>
          <a:r>
            <a:rPr lang="fr-FR" sz="14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 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&lt; </a:t>
          </a:r>
          <a:r>
            <a:rPr lang="fr-FR" sz="14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fr-FR" sz="1400" b="1" i="1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 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 xmlns:a="http://schemas.openxmlformats.org/drawingml/2006/main">
          <a:pPr algn="ctr" rtl="0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VNP</a:t>
          </a:r>
          <a:r>
            <a:rPr lang="fr-FR" sz="1400" b="1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&gt; </a:t>
          </a:r>
          <a:r>
            <a:rPr lang="fr-FR" sz="14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VNP</a:t>
          </a:r>
          <a:r>
            <a:rPr lang="fr-FR" sz="1400" b="1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endParaRPr lang="fr-FR" sz="14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0.64986</cdr:x>
      <cdr:y>0.48117</cdr:y>
    </cdr:from>
    <cdr:to>
      <cdr:x>0.72604</cdr:x>
      <cdr:y>0.52768</cdr:y>
    </cdr:to>
    <cdr:sp macro="" textlink="">
      <cdr:nvSpPr>
        <cdr:cNvPr id="2064" name="Texte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9437" y="2803824"/>
          <a:ext cx="652883" cy="271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TRI</a:t>
          </a:r>
          <a:r>
            <a:rPr lang="fr-FR" sz="1400" b="1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= </a:t>
          </a:r>
        </a:p>
      </cdr:txBody>
    </cdr:sp>
  </cdr:relSizeAnchor>
  <cdr:relSizeAnchor xmlns:cdr="http://schemas.openxmlformats.org/drawingml/2006/chartDrawing">
    <cdr:from>
      <cdr:x>0.47594</cdr:x>
      <cdr:y>0.63474</cdr:y>
    </cdr:from>
    <cdr:to>
      <cdr:x>0.51542</cdr:x>
      <cdr:y>0.71692</cdr:y>
    </cdr:to>
    <cdr:sp macro="" textlink="">
      <cdr:nvSpPr>
        <cdr:cNvPr id="206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078940" y="3698690"/>
          <a:ext cx="338377" cy="4788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arrow" w="sm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0.6666</cdr:x>
      <cdr:y>0.53359</cdr:y>
    </cdr:from>
    <cdr:to>
      <cdr:x>0.7004</cdr:x>
      <cdr:y>0.60074</cdr:y>
    </cdr:to>
    <cdr:sp macro="" textlink="">
      <cdr:nvSpPr>
        <cdr:cNvPr id="10" name="Line 18">
          <a:extLst xmlns:a="http://schemas.openxmlformats.org/drawingml/2006/main">
            <a:ext uri="{FF2B5EF4-FFF2-40B4-BE49-F238E27FC236}">
              <a16:creationId xmlns:a16="http://schemas.microsoft.com/office/drawing/2014/main" id="{892025DF-1529-6236-942F-7E0F2F9F8E57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12970" y="3109270"/>
          <a:ext cx="289675" cy="3912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arrow" w="sm" len="lg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0.71824</cdr:x>
      <cdr:y>0.47926</cdr:y>
    </cdr:from>
    <cdr:to>
      <cdr:x>0.7957</cdr:x>
      <cdr:y>0.52576</cdr:y>
    </cdr:to>
    <cdr:sp macro="" textlink="'Projets A et B'!$D$13">
      <cdr:nvSpPr>
        <cdr:cNvPr id="11" name="Texte 16">
          <a:extLst xmlns:a="http://schemas.openxmlformats.org/drawingml/2006/main">
            <a:ext uri="{FF2B5EF4-FFF2-40B4-BE49-F238E27FC236}">
              <a16:creationId xmlns:a16="http://schemas.microsoft.com/office/drawing/2014/main" id="{10609E72-109B-4D49-728D-8DD3711BF0B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5540" y="2792703"/>
          <a:ext cx="663852" cy="270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01204B6-1803-419F-89BE-1F16E99E875D}" type="TxLink">
            <a:rPr lang="en-US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 rtl="0">
              <a:defRPr sz="1000"/>
            </a:pPr>
            <a:t>13.07%</a:t>
          </a:fld>
          <a:endParaRPr lang="fr-FR" sz="14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0.40146</cdr:x>
      <cdr:y>0.71299</cdr:y>
    </cdr:from>
    <cdr:to>
      <cdr:x>0.47687</cdr:x>
      <cdr:y>0.75949</cdr:y>
    </cdr:to>
    <cdr:sp macro="" textlink="">
      <cdr:nvSpPr>
        <cdr:cNvPr id="12" name="Texte 16">
          <a:extLst xmlns:a="http://schemas.openxmlformats.org/drawingml/2006/main">
            <a:ext uri="{FF2B5EF4-FFF2-40B4-BE49-F238E27FC236}">
              <a16:creationId xmlns:a16="http://schemas.microsoft.com/office/drawing/2014/main" id="{5B58A010-9A11-2CE3-20A4-C143690951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633" y="4154662"/>
          <a:ext cx="646283" cy="270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TRI</a:t>
          </a:r>
          <a:r>
            <a:rPr lang="fr-FR" sz="1400" b="1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= </a:t>
          </a:r>
        </a:p>
      </cdr:txBody>
    </cdr:sp>
  </cdr:relSizeAnchor>
  <cdr:relSizeAnchor xmlns:cdr="http://schemas.openxmlformats.org/drawingml/2006/chartDrawing">
    <cdr:from>
      <cdr:x>0.47396</cdr:x>
      <cdr:y>0.70897</cdr:y>
    </cdr:from>
    <cdr:to>
      <cdr:x>0.53978</cdr:x>
      <cdr:y>0.75548</cdr:y>
    </cdr:to>
    <cdr:sp macro="" textlink="'Projets A et B'!$E$13">
      <cdr:nvSpPr>
        <cdr:cNvPr id="13" name="Texte 16">
          <a:extLst xmlns:a="http://schemas.openxmlformats.org/drawingml/2006/main">
            <a:ext uri="{FF2B5EF4-FFF2-40B4-BE49-F238E27FC236}">
              <a16:creationId xmlns:a16="http://schemas.microsoft.com/office/drawing/2014/main" id="{C8591B8F-C867-2D9D-3F20-EFFF502883B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1977" y="4131237"/>
          <a:ext cx="564094" cy="271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91E5AE58-ABBA-422E-B567-B0BD71D9F693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9.69%</a:t>
          </a:fld>
          <a:endParaRPr lang="fr-FR" sz="14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0.44421</cdr:x>
      <cdr:y>0.22113</cdr:y>
    </cdr:from>
    <cdr:to>
      <cdr:x>0.5867</cdr:x>
      <cdr:y>0.31826</cdr:y>
    </cdr:to>
    <cdr:sp macro="" textlink="">
      <cdr:nvSpPr>
        <cdr:cNvPr id="14" name="Texte 11">
          <a:extLst xmlns:a="http://schemas.openxmlformats.org/drawingml/2006/main">
            <a:ext uri="{FF2B5EF4-FFF2-40B4-BE49-F238E27FC236}">
              <a16:creationId xmlns:a16="http://schemas.microsoft.com/office/drawing/2014/main" id="{FACF1BC7-645F-5F9E-59F6-EA5E87FDE6B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6999" y="1288534"/>
          <a:ext cx="1221167" cy="56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Pour </a:t>
          </a:r>
          <a:r>
            <a:rPr lang="fr-FR" sz="14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 &gt;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4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fr-FR" sz="1400" b="1" i="1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 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 xmlns:a="http://schemas.openxmlformats.org/drawingml/2006/main">
          <a:pPr algn="ctr" rtl="0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VNP</a:t>
          </a:r>
          <a:r>
            <a:rPr lang="fr-FR" sz="1400" b="1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&gt; </a:t>
          </a:r>
          <a:r>
            <a:rPr lang="fr-FR" sz="14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VNP</a:t>
          </a:r>
          <a:r>
            <a:rPr lang="fr-FR" sz="1400" b="1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endParaRPr lang="fr-FR" sz="14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0.33789</cdr:x>
      <cdr:y>0.32336</cdr:y>
    </cdr:from>
    <cdr:to>
      <cdr:x>0.37639</cdr:x>
      <cdr:y>0.36988</cdr:y>
    </cdr:to>
    <cdr:sp macro="" textlink="">
      <cdr:nvSpPr>
        <cdr:cNvPr id="15" name="Texte 11">
          <a:extLst xmlns:a="http://schemas.openxmlformats.org/drawingml/2006/main">
            <a:ext uri="{FF2B5EF4-FFF2-40B4-BE49-F238E27FC236}">
              <a16:creationId xmlns:a16="http://schemas.microsoft.com/office/drawing/2014/main" id="{5D2A7D24-E583-9A2C-0765-95A69CF9E09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5775" y="1884222"/>
          <a:ext cx="329962" cy="27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4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fr-FR" sz="1400" b="1" i="1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 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=</a:t>
          </a:r>
        </a:p>
      </cdr:txBody>
    </cdr:sp>
  </cdr:relSizeAnchor>
  <cdr:relSizeAnchor xmlns:cdr="http://schemas.openxmlformats.org/drawingml/2006/chartDrawing">
    <cdr:from>
      <cdr:x>0.37679</cdr:x>
      <cdr:y>0.32255</cdr:y>
    </cdr:from>
    <cdr:to>
      <cdr:x>0.44265</cdr:x>
      <cdr:y>0.36908</cdr:y>
    </cdr:to>
    <cdr:sp macro="" textlink="'Projet A - B'!#REF!">
      <cdr:nvSpPr>
        <cdr:cNvPr id="16" name="Texte 16">
          <a:extLst xmlns:a="http://schemas.openxmlformats.org/drawingml/2006/main">
            <a:ext uri="{FF2B5EF4-FFF2-40B4-BE49-F238E27FC236}">
              <a16:creationId xmlns:a16="http://schemas.microsoft.com/office/drawing/2014/main" id="{03E9974E-6D03-486B-546C-7B1549DB486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183" y="1879529"/>
          <a:ext cx="564450" cy="27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BFDD4A35-3F6A-4393-B182-13D549A2A5E5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6.25%</a:t>
          </a:fld>
          <a:endParaRPr lang="fr-FR" sz="14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0259" cy="582705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3F692EB-633E-122C-76A0-CB2A391124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0.37075</cdr:x>
      <cdr:y>0.38275</cdr:y>
    </cdr:from>
    <cdr:to>
      <cdr:x>0.37075</cdr:x>
      <cdr:y>0.70475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179376" y="2231396"/>
          <a:ext cx="0" cy="18772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0.19509</cdr:x>
      <cdr:y>0.22112</cdr:y>
    </cdr:from>
    <cdr:to>
      <cdr:x>0.3139</cdr:x>
      <cdr:y>0.31825</cdr:y>
    </cdr:to>
    <cdr:sp macro="" textlink="">
      <cdr:nvSpPr>
        <cdr:cNvPr id="2059" name="Texte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1974" y="1288476"/>
          <a:ext cx="1018227" cy="56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Pour </a:t>
          </a:r>
          <a:r>
            <a:rPr lang="fr-FR" sz="14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 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&lt; </a:t>
          </a:r>
          <a:r>
            <a:rPr lang="fr-FR" sz="14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fr-FR" sz="1400" b="1" i="1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 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 xmlns:a="http://schemas.openxmlformats.org/drawingml/2006/main">
          <a:pPr algn="ctr" rtl="0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VNP</a:t>
          </a:r>
          <a:r>
            <a:rPr lang="fr-FR" sz="1400" b="1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A-B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&lt; 0</a:t>
          </a:r>
        </a:p>
      </cdr:txBody>
    </cdr:sp>
  </cdr:relSizeAnchor>
  <cdr:relSizeAnchor xmlns:cdr="http://schemas.openxmlformats.org/drawingml/2006/chartDrawing">
    <cdr:from>
      <cdr:x>0.21388</cdr:x>
      <cdr:y>0.74116</cdr:y>
    </cdr:from>
    <cdr:to>
      <cdr:x>0.31055</cdr:x>
      <cdr:y>0.78769</cdr:y>
    </cdr:to>
    <cdr:sp macro="" textlink="">
      <cdr:nvSpPr>
        <cdr:cNvPr id="2064" name="Texte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3027" y="4318800"/>
          <a:ext cx="828497" cy="27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TRI</a:t>
          </a:r>
          <a:r>
            <a:rPr lang="fr-FR" sz="1400" b="1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 - B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= </a:t>
          </a:r>
        </a:p>
      </cdr:txBody>
    </cdr:sp>
  </cdr:relSizeAnchor>
  <cdr:relSizeAnchor xmlns:cdr="http://schemas.openxmlformats.org/drawingml/2006/chartDrawing">
    <cdr:from>
      <cdr:x>0.30544</cdr:x>
      <cdr:y>0.65012</cdr:y>
    </cdr:from>
    <cdr:to>
      <cdr:x>0.34492</cdr:x>
      <cdr:y>0.7323</cdr:y>
    </cdr:to>
    <cdr:sp macro="" textlink="">
      <cdr:nvSpPr>
        <cdr:cNvPr id="206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17682" y="3788314"/>
          <a:ext cx="338354" cy="4788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arrow" w="sm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0.30762</cdr:x>
      <cdr:y>0.73819</cdr:y>
    </cdr:from>
    <cdr:to>
      <cdr:x>0.37348</cdr:x>
      <cdr:y>0.78472</cdr:y>
    </cdr:to>
    <cdr:sp macro="" textlink="'Projet A - B'!$F$13">
      <cdr:nvSpPr>
        <cdr:cNvPr id="13" name="Texte 16">
          <a:extLst xmlns:a="http://schemas.openxmlformats.org/drawingml/2006/main">
            <a:ext uri="{FF2B5EF4-FFF2-40B4-BE49-F238E27FC236}">
              <a16:creationId xmlns:a16="http://schemas.microsoft.com/office/drawing/2014/main" id="{C8591B8F-C867-2D9D-3F20-EFFF502883B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6395" y="4301499"/>
          <a:ext cx="564450" cy="27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173735C3-9316-4FD0-B5EC-E91736004903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6.25%</a:t>
          </a:fld>
          <a:endParaRPr lang="fr-FR" sz="14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0.45605</cdr:x>
      <cdr:y>0.22113</cdr:y>
    </cdr:from>
    <cdr:to>
      <cdr:x>0.57486</cdr:x>
      <cdr:y>0.31826</cdr:y>
    </cdr:to>
    <cdr:sp macro="" textlink="">
      <cdr:nvSpPr>
        <cdr:cNvPr id="14" name="Texte 11">
          <a:extLst xmlns:a="http://schemas.openxmlformats.org/drawingml/2006/main">
            <a:ext uri="{FF2B5EF4-FFF2-40B4-BE49-F238E27FC236}">
              <a16:creationId xmlns:a16="http://schemas.microsoft.com/office/drawing/2014/main" id="{FACF1BC7-645F-5F9E-59F6-EA5E87FDE6B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8469" y="1288534"/>
          <a:ext cx="1018227" cy="56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Pour </a:t>
          </a:r>
          <a:r>
            <a:rPr lang="fr-FR" sz="14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 &gt;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4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fr-FR" sz="1400" b="1" i="1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 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 xmlns:a="http://schemas.openxmlformats.org/drawingml/2006/main">
          <a:pPr algn="ctr" rtl="0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VNP</a:t>
          </a:r>
          <a:r>
            <a:rPr lang="fr-FR" sz="1400" b="1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A-B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&gt; 0</a:t>
          </a:r>
        </a:p>
      </cdr:txBody>
    </cdr:sp>
  </cdr:relSizeAnchor>
  <cdr:relSizeAnchor xmlns:cdr="http://schemas.openxmlformats.org/drawingml/2006/chartDrawing">
    <cdr:from>
      <cdr:x>0.33789</cdr:x>
      <cdr:y>0.32336</cdr:y>
    </cdr:from>
    <cdr:to>
      <cdr:x>0.37639</cdr:x>
      <cdr:y>0.36988</cdr:y>
    </cdr:to>
    <cdr:sp macro="" textlink="">
      <cdr:nvSpPr>
        <cdr:cNvPr id="15" name="Texte 11">
          <a:extLst xmlns:a="http://schemas.openxmlformats.org/drawingml/2006/main">
            <a:ext uri="{FF2B5EF4-FFF2-40B4-BE49-F238E27FC236}">
              <a16:creationId xmlns:a16="http://schemas.microsoft.com/office/drawing/2014/main" id="{5D2A7D24-E583-9A2C-0765-95A69CF9E09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5775" y="1884222"/>
          <a:ext cx="329962" cy="27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4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fr-FR" sz="1400" b="1" i="1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 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=</a:t>
          </a:r>
        </a:p>
      </cdr:txBody>
    </cdr:sp>
  </cdr:relSizeAnchor>
  <cdr:relSizeAnchor xmlns:cdr="http://schemas.openxmlformats.org/drawingml/2006/chartDrawing">
    <cdr:from>
      <cdr:x>0.37679</cdr:x>
      <cdr:y>0.32255</cdr:y>
    </cdr:from>
    <cdr:to>
      <cdr:x>0.44265</cdr:x>
      <cdr:y>0.36908</cdr:y>
    </cdr:to>
    <cdr:sp macro="" textlink="'Projet A - B'!#REF!">
      <cdr:nvSpPr>
        <cdr:cNvPr id="16" name="Texte 16">
          <a:extLst xmlns:a="http://schemas.openxmlformats.org/drawingml/2006/main">
            <a:ext uri="{FF2B5EF4-FFF2-40B4-BE49-F238E27FC236}">
              <a16:creationId xmlns:a16="http://schemas.microsoft.com/office/drawing/2014/main" id="{03E9974E-6D03-486B-546C-7B1549DB486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183" y="1879529"/>
          <a:ext cx="564450" cy="27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BFDD4A35-3F6A-4393-B182-13D549A2A5E5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6.25%</a:t>
          </a:fld>
          <a:endParaRPr lang="fr-FR" sz="14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D66E-0AAA-4C70-97CF-355568D4F596}">
  <dimension ref="A1:H41"/>
  <sheetViews>
    <sheetView tabSelected="1" workbookViewId="0"/>
  </sheetViews>
  <sheetFormatPr baseColWidth="10" defaultRowHeight="21" customHeight="1" x14ac:dyDescent="0.3"/>
  <cols>
    <col min="1" max="2" width="3.88671875" style="6" customWidth="1"/>
    <col min="3" max="5" width="13.33203125" style="6" customWidth="1"/>
    <col min="6" max="16384" width="11.5546875" style="6"/>
  </cols>
  <sheetData>
    <row r="1" spans="1:8" ht="21" customHeight="1" x14ac:dyDescent="0.3">
      <c r="A1" s="1" t="s">
        <v>0</v>
      </c>
      <c r="B1" s="5"/>
      <c r="C1" s="5"/>
      <c r="D1" s="5"/>
      <c r="E1" s="5"/>
      <c r="F1" s="5"/>
      <c r="G1" s="5"/>
    </row>
    <row r="2" spans="1:8" ht="21" customHeight="1" x14ac:dyDescent="0.3">
      <c r="A2" s="2"/>
      <c r="B2" s="5"/>
      <c r="C2" s="5"/>
      <c r="D2" s="5"/>
      <c r="E2" s="5"/>
      <c r="F2" s="5"/>
      <c r="G2" s="5"/>
    </row>
    <row r="3" spans="1:8" ht="21" customHeight="1" x14ac:dyDescent="0.3">
      <c r="B3" s="2" t="s">
        <v>1</v>
      </c>
      <c r="C3" s="5"/>
      <c r="D3" s="5"/>
      <c r="E3" s="5"/>
      <c r="F3" s="5"/>
      <c r="G3" s="5"/>
      <c r="H3" s="5"/>
    </row>
    <row r="4" spans="1:8" ht="21" customHeight="1" x14ac:dyDescent="0.3">
      <c r="B4" s="2"/>
      <c r="C4" s="5"/>
      <c r="D4" s="5"/>
      <c r="E4" s="5"/>
      <c r="F4" s="5"/>
      <c r="G4" s="5"/>
      <c r="H4" s="5"/>
    </row>
    <row r="5" spans="1:8" ht="21" customHeight="1" x14ac:dyDescent="0.3">
      <c r="B5" s="5"/>
      <c r="C5" s="3" t="s">
        <v>2</v>
      </c>
      <c r="D5" s="3" t="s">
        <v>3</v>
      </c>
      <c r="E5" s="3" t="s">
        <v>4</v>
      </c>
      <c r="F5" s="5"/>
      <c r="G5" s="7"/>
      <c r="H5" s="7"/>
    </row>
    <row r="6" spans="1:8" ht="21" customHeight="1" x14ac:dyDescent="0.3">
      <c r="B6" s="5"/>
      <c r="C6" s="3" t="s">
        <v>5</v>
      </c>
      <c r="D6" s="20">
        <v>-100</v>
      </c>
      <c r="E6" s="20">
        <v>-100</v>
      </c>
      <c r="F6" s="5"/>
      <c r="G6" s="5"/>
      <c r="H6" s="5"/>
    </row>
    <row r="7" spans="1:8" ht="21" customHeight="1" x14ac:dyDescent="0.3">
      <c r="B7" s="5"/>
      <c r="C7" s="3" t="s">
        <v>6</v>
      </c>
      <c r="D7" s="20">
        <v>60</v>
      </c>
      <c r="E7" s="20">
        <v>-100</v>
      </c>
      <c r="F7" s="5"/>
      <c r="G7" s="5"/>
      <c r="H7" s="5"/>
    </row>
    <row r="8" spans="1:8" ht="21" customHeight="1" x14ac:dyDescent="0.3">
      <c r="B8" s="5"/>
      <c r="C8" s="3" t="s">
        <v>7</v>
      </c>
      <c r="D8" s="20">
        <v>60</v>
      </c>
      <c r="E8" s="20">
        <v>230</v>
      </c>
      <c r="F8" s="5"/>
      <c r="G8" s="5"/>
      <c r="H8" s="5"/>
    </row>
    <row r="9" spans="1:8" ht="21" customHeight="1" x14ac:dyDescent="0.3">
      <c r="B9" s="5"/>
      <c r="C9" s="4"/>
      <c r="D9" s="4"/>
      <c r="E9" s="4"/>
      <c r="F9" s="5"/>
      <c r="G9" s="5"/>
      <c r="H9" s="5"/>
    </row>
    <row r="10" spans="1:8" ht="21" customHeight="1" x14ac:dyDescent="0.3">
      <c r="B10" s="2" t="s">
        <v>10</v>
      </c>
      <c r="C10" s="4"/>
      <c r="D10" s="4"/>
      <c r="E10" s="4"/>
      <c r="F10" s="5"/>
      <c r="G10" s="5"/>
      <c r="H10" s="5"/>
    </row>
    <row r="11" spans="1:8" ht="21" customHeight="1" x14ac:dyDescent="0.3">
      <c r="B11" s="2"/>
      <c r="C11" s="4"/>
      <c r="D11" s="4"/>
      <c r="E11" s="4"/>
      <c r="F11" s="5"/>
      <c r="G11" s="5"/>
      <c r="H11" s="5"/>
    </row>
    <row r="12" spans="1:8" ht="21" customHeight="1" x14ac:dyDescent="0.3">
      <c r="B12" s="2"/>
      <c r="C12" s="3" t="s">
        <v>2</v>
      </c>
      <c r="D12" s="3" t="s">
        <v>3</v>
      </c>
      <c r="E12" s="3" t="s">
        <v>4</v>
      </c>
      <c r="F12" s="5"/>
      <c r="G12" s="5"/>
      <c r="H12" s="5"/>
    </row>
    <row r="13" spans="1:8" ht="21" customHeight="1" x14ac:dyDescent="0.3">
      <c r="B13" s="5"/>
      <c r="C13" s="3" t="s">
        <v>8</v>
      </c>
      <c r="D13" s="16">
        <f>IRR(D6:D8,0.1)</f>
        <v>0.13066238629180749</v>
      </c>
      <c r="E13" s="16">
        <f>IRR(E6:E8,0.1)</f>
        <v>9.687194226723328E-2</v>
      </c>
      <c r="F13" s="8"/>
      <c r="G13" s="12" t="str">
        <f ca="1">_xlfn.FORMULATEXT(D13)</f>
        <v>=TRI(D6:D8;0.1)</v>
      </c>
      <c r="H13" s="5"/>
    </row>
    <row r="14" spans="1:8" ht="21" customHeight="1" x14ac:dyDescent="0.3">
      <c r="B14" s="5"/>
      <c r="C14" s="5"/>
      <c r="D14" s="5"/>
      <c r="E14" s="5"/>
      <c r="F14" s="5"/>
      <c r="G14" s="9"/>
      <c r="H14" s="5"/>
    </row>
    <row r="15" spans="1:8" ht="21" customHeight="1" x14ac:dyDescent="0.3">
      <c r="B15" s="2" t="s">
        <v>11</v>
      </c>
      <c r="C15" s="5"/>
      <c r="D15" s="5"/>
      <c r="E15" s="5"/>
      <c r="F15" s="5"/>
      <c r="G15" s="9"/>
      <c r="H15" s="5"/>
    </row>
    <row r="16" spans="1:8" ht="21" customHeight="1" x14ac:dyDescent="0.3">
      <c r="B16" s="5"/>
      <c r="C16" s="5"/>
      <c r="D16" s="5"/>
      <c r="E16" s="5"/>
      <c r="F16" s="5"/>
      <c r="G16" s="9"/>
      <c r="H16" s="5"/>
    </row>
    <row r="17" spans="2:8" ht="21" customHeight="1" x14ac:dyDescent="0.3">
      <c r="B17" s="5"/>
      <c r="C17" s="3" t="s">
        <v>9</v>
      </c>
      <c r="D17" s="3" t="s">
        <v>3</v>
      </c>
      <c r="E17" s="3" t="s">
        <v>4</v>
      </c>
      <c r="F17" s="5"/>
      <c r="G17" s="9"/>
      <c r="H17" s="5"/>
    </row>
    <row r="18" spans="2:8" ht="21" customHeight="1" x14ac:dyDescent="0.3">
      <c r="B18" s="5"/>
      <c r="C18" s="14">
        <v>0</v>
      </c>
      <c r="D18" s="15">
        <f>$D$6+NPV(C18,$D$7:$D$8)</f>
        <v>20</v>
      </c>
      <c r="E18" s="15">
        <f>$E$6+NPV(C18,$E$7:$E$8)</f>
        <v>30</v>
      </c>
      <c r="F18" s="5"/>
      <c r="G18" s="12" t="str">
        <f ca="1">_xlfn.FORMULATEXT(D18)</f>
        <v>=$D$6+VAN(C18;$D$7:$D$8)</v>
      </c>
      <c r="H18" s="7"/>
    </row>
    <row r="19" spans="2:8" ht="21" customHeight="1" x14ac:dyDescent="0.3">
      <c r="B19" s="5"/>
      <c r="C19" s="14">
        <v>0.01</v>
      </c>
      <c r="D19" s="15">
        <f t="shared" ref="D19:D38" si="0">$D$6+NPV(C19,$D$7:$D$8)</f>
        <v>18.223703558474668</v>
      </c>
      <c r="E19" s="15">
        <f t="shared" ref="E19:E38" si="1">$E$6+NPV(C19,$E$7:$E$8)</f>
        <v>26.458190373492798</v>
      </c>
      <c r="F19" s="5"/>
      <c r="G19" s="9"/>
      <c r="H19" s="5"/>
    </row>
    <row r="20" spans="2:8" ht="21" customHeight="1" x14ac:dyDescent="0.3">
      <c r="B20" s="5"/>
      <c r="C20" s="14">
        <v>0.02</v>
      </c>
      <c r="D20" s="15">
        <f t="shared" si="0"/>
        <v>16.493656286043816</v>
      </c>
      <c r="E20" s="15">
        <f t="shared" si="1"/>
        <v>23.029603998462136</v>
      </c>
      <c r="F20" s="5"/>
      <c r="G20" s="9"/>
      <c r="H20" s="7"/>
    </row>
    <row r="21" spans="2:8" ht="21" customHeight="1" x14ac:dyDescent="0.3">
      <c r="B21" s="5"/>
      <c r="C21" s="14">
        <v>0.03</v>
      </c>
      <c r="D21" s="15">
        <f t="shared" si="0"/>
        <v>14.808181732491278</v>
      </c>
      <c r="E21" s="15">
        <f t="shared" si="1"/>
        <v>19.709680459986799</v>
      </c>
      <c r="F21" s="5"/>
      <c r="G21" s="9"/>
      <c r="H21" s="7"/>
    </row>
    <row r="22" spans="2:8" ht="21" customHeight="1" x14ac:dyDescent="0.3">
      <c r="B22" s="5"/>
      <c r="C22" s="14">
        <v>0.04</v>
      </c>
      <c r="D22" s="15">
        <f t="shared" si="0"/>
        <v>13.165680473372774</v>
      </c>
      <c r="E22" s="15">
        <f t="shared" si="1"/>
        <v>16.494082840236686</v>
      </c>
      <c r="F22" s="5"/>
      <c r="G22" s="9"/>
      <c r="H22" s="5"/>
    </row>
    <row r="23" spans="2:8" ht="21" customHeight="1" x14ac:dyDescent="0.3">
      <c r="B23" s="5"/>
      <c r="C23" s="14">
        <v>0.05</v>
      </c>
      <c r="D23" s="15">
        <f t="shared" si="0"/>
        <v>11.564625850340121</v>
      </c>
      <c r="E23" s="15">
        <f t="shared" si="1"/>
        <v>13.378684807256221</v>
      </c>
      <c r="F23" s="5"/>
      <c r="G23" s="9"/>
      <c r="H23" s="5"/>
    </row>
    <row r="24" spans="2:8" ht="21" customHeight="1" x14ac:dyDescent="0.3">
      <c r="B24" s="5"/>
      <c r="C24" s="14">
        <v>0.06</v>
      </c>
      <c r="D24" s="15">
        <f t="shared" si="0"/>
        <v>10.003559985760063</v>
      </c>
      <c r="E24" s="15">
        <f t="shared" si="1"/>
        <v>10.359558561765738</v>
      </c>
      <c r="F24" s="5"/>
      <c r="G24" s="9"/>
      <c r="H24" s="5"/>
    </row>
    <row r="25" spans="2:8" ht="21" customHeight="1" x14ac:dyDescent="0.3">
      <c r="B25" s="5"/>
      <c r="C25" s="14">
        <v>7.0000000000000007E-2</v>
      </c>
      <c r="D25" s="15">
        <f t="shared" si="0"/>
        <v>8.481090051532874</v>
      </c>
      <c r="E25" s="15">
        <f t="shared" si="1"/>
        <v>7.4329635776050083</v>
      </c>
      <c r="F25" s="5"/>
      <c r="G25" s="9"/>
      <c r="H25" s="7"/>
    </row>
    <row r="26" spans="2:8" ht="21" customHeight="1" x14ac:dyDescent="0.3">
      <c r="B26" s="5"/>
      <c r="C26" s="14">
        <v>0.08</v>
      </c>
      <c r="D26" s="15">
        <f t="shared" si="0"/>
        <v>6.9958847736625387</v>
      </c>
      <c r="E26" s="15">
        <f t="shared" si="1"/>
        <v>4.5953360768175457</v>
      </c>
      <c r="F26" s="5"/>
      <c r="G26" s="9"/>
      <c r="H26" s="5"/>
    </row>
    <row r="27" spans="2:8" ht="21" customHeight="1" x14ac:dyDescent="0.3">
      <c r="B27" s="5"/>
      <c r="C27" s="14">
        <v>0.09</v>
      </c>
      <c r="D27" s="15">
        <f t="shared" si="0"/>
        <v>5.5466711556266119</v>
      </c>
      <c r="E27" s="15">
        <f t="shared" si="1"/>
        <v>1.8432791852537349</v>
      </c>
      <c r="F27" s="5"/>
      <c r="G27" s="9"/>
      <c r="H27" s="5"/>
    </row>
    <row r="28" spans="2:8" ht="21" customHeight="1" x14ac:dyDescent="0.3">
      <c r="B28" s="5"/>
      <c r="C28" s="14">
        <v>0.1</v>
      </c>
      <c r="D28" s="15">
        <f t="shared" si="0"/>
        <v>4.1322314049586595</v>
      </c>
      <c r="E28" s="15">
        <f t="shared" si="1"/>
        <v>-0.82644628099176032</v>
      </c>
      <c r="F28" s="5"/>
      <c r="G28" s="9"/>
      <c r="H28" s="5"/>
    </row>
    <row r="29" spans="2:8" ht="21" customHeight="1" x14ac:dyDescent="0.3">
      <c r="B29" s="5"/>
      <c r="C29" s="14">
        <v>0.11</v>
      </c>
      <c r="D29" s="15">
        <f t="shared" si="0"/>
        <v>2.7514000486973345</v>
      </c>
      <c r="E29" s="15">
        <f t="shared" si="1"/>
        <v>-3.4169304439575114</v>
      </c>
      <c r="F29" s="5"/>
      <c r="G29" s="9"/>
      <c r="H29" s="5"/>
    </row>
    <row r="30" spans="2:8" ht="21" customHeight="1" x14ac:dyDescent="0.3">
      <c r="B30" s="5"/>
      <c r="C30" s="14">
        <v>0.12</v>
      </c>
      <c r="D30" s="15">
        <f t="shared" si="0"/>
        <v>1.4030612244897895</v>
      </c>
      <c r="E30" s="15">
        <f t="shared" si="1"/>
        <v>-5.9311224489796217</v>
      </c>
      <c r="F30" s="5"/>
      <c r="G30" s="9"/>
      <c r="H30" s="5"/>
    </row>
    <row r="31" spans="2:8" ht="21" customHeight="1" x14ac:dyDescent="0.3">
      <c r="B31" s="5"/>
      <c r="C31" s="14">
        <v>0.13</v>
      </c>
      <c r="D31" s="15">
        <f t="shared" si="0"/>
        <v>8.6146135171134119E-2</v>
      </c>
      <c r="E31" s="15">
        <f t="shared" si="1"/>
        <v>-8.3718380452658607</v>
      </c>
      <c r="F31" s="5"/>
      <c r="G31" s="10"/>
      <c r="H31" s="5"/>
    </row>
    <row r="32" spans="2:8" ht="21" customHeight="1" x14ac:dyDescent="0.3">
      <c r="B32" s="5"/>
      <c r="C32" s="14">
        <v>0.14000000000000001</v>
      </c>
      <c r="D32" s="15">
        <f t="shared" si="0"/>
        <v>-1.2003693444136871</v>
      </c>
      <c r="E32" s="15">
        <f t="shared" si="1"/>
        <v>-10.741766697445414</v>
      </c>
      <c r="F32" s="5"/>
      <c r="G32" s="9"/>
      <c r="H32" s="11"/>
    </row>
    <row r="33" spans="2:8" ht="21" customHeight="1" x14ac:dyDescent="0.3">
      <c r="B33" s="5"/>
      <c r="C33" s="14">
        <v>0.15</v>
      </c>
      <c r="D33" s="15">
        <f t="shared" si="0"/>
        <v>-2.4574669187145446</v>
      </c>
      <c r="E33" s="15">
        <f t="shared" si="1"/>
        <v>-13.043478260869534</v>
      </c>
      <c r="F33" s="5"/>
      <c r="G33" s="10"/>
      <c r="H33" s="5"/>
    </row>
    <row r="34" spans="2:8" ht="21" customHeight="1" x14ac:dyDescent="0.3">
      <c r="B34" s="5"/>
      <c r="C34" s="14">
        <v>0.16</v>
      </c>
      <c r="D34" s="15">
        <f t="shared" si="0"/>
        <v>-3.6860879904875077</v>
      </c>
      <c r="E34" s="15">
        <f t="shared" si="1"/>
        <v>-15.279429250891781</v>
      </c>
      <c r="F34" s="5"/>
      <c r="G34" s="9"/>
      <c r="H34" s="11"/>
    </row>
    <row r="35" spans="2:8" ht="21" customHeight="1" x14ac:dyDescent="0.3">
      <c r="B35" s="5"/>
      <c r="C35" s="14">
        <v>0.17</v>
      </c>
      <c r="D35" s="15">
        <f t="shared" si="0"/>
        <v>-4.8871356563664108</v>
      </c>
      <c r="E35" s="15">
        <f t="shared" si="1"/>
        <v>-17.451968734019999</v>
      </c>
      <c r="F35" s="5"/>
      <c r="G35" s="9"/>
      <c r="H35" s="11"/>
    </row>
    <row r="36" spans="2:8" ht="21" customHeight="1" x14ac:dyDescent="0.3">
      <c r="B36" s="5"/>
      <c r="C36" s="14">
        <v>0.18</v>
      </c>
      <c r="D36" s="15">
        <f t="shared" si="0"/>
        <v>-6.0614765871875846</v>
      </c>
      <c r="E36" s="15">
        <f t="shared" si="1"/>
        <v>-19.563343866704969</v>
      </c>
      <c r="F36" s="5"/>
      <c r="G36" s="5"/>
      <c r="H36" s="5"/>
    </row>
    <row r="37" spans="2:8" ht="21" customHeight="1" x14ac:dyDescent="0.3">
      <c r="B37" s="5"/>
      <c r="C37" s="14">
        <v>0.19</v>
      </c>
      <c r="D37" s="15">
        <f t="shared" si="0"/>
        <v>-7.2099428006496566</v>
      </c>
      <c r="E37" s="15">
        <f t="shared" si="1"/>
        <v>-21.615705105571635</v>
      </c>
      <c r="F37" s="5"/>
      <c r="G37" s="12"/>
      <c r="H37" s="5"/>
    </row>
    <row r="38" spans="2:8" ht="21" customHeight="1" x14ac:dyDescent="0.3">
      <c r="B38" s="5"/>
      <c r="C38" s="14">
        <v>0.2</v>
      </c>
      <c r="D38" s="15">
        <f t="shared" si="0"/>
        <v>-8.3333333333333286</v>
      </c>
      <c r="E38" s="15">
        <f t="shared" si="1"/>
        <v>-23.611111111111086</v>
      </c>
      <c r="F38" s="5"/>
      <c r="G38" s="13"/>
      <c r="H38" s="5"/>
    </row>
    <row r="39" spans="2:8" ht="21" customHeight="1" x14ac:dyDescent="0.3">
      <c r="B39" s="5"/>
      <c r="C39" s="5"/>
      <c r="D39" s="5"/>
      <c r="E39" s="5"/>
      <c r="F39" s="5"/>
      <c r="G39" s="5"/>
      <c r="H39" s="5"/>
    </row>
    <row r="40" spans="2:8" ht="21" customHeight="1" x14ac:dyDescent="0.3">
      <c r="B40" s="5"/>
      <c r="C40" s="5"/>
      <c r="D40" s="5"/>
      <c r="E40" s="5"/>
      <c r="F40" s="5"/>
      <c r="G40" s="5"/>
      <c r="H40" s="5"/>
    </row>
    <row r="41" spans="2:8" ht="21" customHeight="1" x14ac:dyDescent="0.3">
      <c r="B41" s="5"/>
      <c r="C41" s="5"/>
      <c r="D41" s="5"/>
      <c r="E41" s="5"/>
      <c r="F41" s="5"/>
      <c r="G41" s="5"/>
      <c r="H4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AAF9-214A-46D2-B486-4727387E06FC}">
  <dimension ref="A1:M38"/>
  <sheetViews>
    <sheetView workbookViewId="0"/>
  </sheetViews>
  <sheetFormatPr baseColWidth="10" defaultRowHeight="21" customHeight="1" x14ac:dyDescent="0.3"/>
  <cols>
    <col min="1" max="2" width="3.88671875" style="6" customWidth="1"/>
    <col min="3" max="6" width="13.33203125" style="6" customWidth="1"/>
    <col min="7" max="16384" width="11.5546875" style="6"/>
  </cols>
  <sheetData>
    <row r="1" spans="1:13" ht="21" customHeight="1" x14ac:dyDescent="0.3">
      <c r="A1" s="1" t="s">
        <v>0</v>
      </c>
      <c r="B1" s="5"/>
      <c r="C1" s="5"/>
      <c r="D1" s="5"/>
      <c r="E1" s="5"/>
      <c r="F1" s="5"/>
      <c r="G1" s="5"/>
    </row>
    <row r="2" spans="1:13" ht="21" customHeight="1" x14ac:dyDescent="0.3">
      <c r="A2" s="2"/>
      <c r="B2" s="5"/>
      <c r="C2" s="5"/>
      <c r="D2" s="5"/>
      <c r="E2" s="5"/>
      <c r="F2" s="5"/>
      <c r="G2" s="5"/>
    </row>
    <row r="3" spans="1:13" ht="21" customHeight="1" x14ac:dyDescent="0.3">
      <c r="A3" s="5"/>
      <c r="B3" s="2" t="s">
        <v>12</v>
      </c>
      <c r="C3" s="5"/>
      <c r="D3" s="5"/>
      <c r="E3" s="5"/>
      <c r="H3" s="6" t="s">
        <v>15</v>
      </c>
    </row>
    <row r="4" spans="1:13" ht="21" customHeight="1" x14ac:dyDescent="0.3">
      <c r="A4" s="5"/>
      <c r="B4" s="2"/>
      <c r="C4" s="5"/>
      <c r="D4" s="5"/>
      <c r="E4" s="5"/>
    </row>
    <row r="5" spans="1:13" ht="21" customHeight="1" x14ac:dyDescent="0.3">
      <c r="A5" s="5"/>
      <c r="B5" s="5"/>
      <c r="C5" s="3" t="s">
        <v>2</v>
      </c>
      <c r="D5" s="3" t="s">
        <v>3</v>
      </c>
      <c r="E5" s="3" t="s">
        <v>4</v>
      </c>
      <c r="F5" s="17" t="s">
        <v>13</v>
      </c>
    </row>
    <row r="6" spans="1:13" ht="21" customHeight="1" x14ac:dyDescent="0.3">
      <c r="A6" s="5"/>
      <c r="B6" s="5"/>
      <c r="C6" s="3" t="s">
        <v>5</v>
      </c>
      <c r="D6" s="21">
        <v>-100</v>
      </c>
      <c r="E6" s="21">
        <v>-100</v>
      </c>
      <c r="F6" s="18">
        <f>D6-E6</f>
        <v>0</v>
      </c>
      <c r="H6" s="12" t="str">
        <f ca="1">_xlfn.FORMULATEXT(F6)</f>
        <v>=D6-E6</v>
      </c>
    </row>
    <row r="7" spans="1:13" ht="21" customHeight="1" x14ac:dyDescent="0.3">
      <c r="A7" s="5"/>
      <c r="B7" s="5"/>
      <c r="C7" s="3" t="s">
        <v>6</v>
      </c>
      <c r="D7" s="21">
        <v>60</v>
      </c>
      <c r="E7" s="21">
        <v>-100</v>
      </c>
      <c r="F7" s="18">
        <f t="shared" ref="F7:F8" si="0">D7-E7</f>
        <v>160</v>
      </c>
      <c r="H7" s="12" t="str">
        <f ca="1">_xlfn.FORMULATEXT(F7)</f>
        <v>=D7-E7</v>
      </c>
    </row>
    <row r="8" spans="1:13" ht="21" customHeight="1" x14ac:dyDescent="0.3">
      <c r="A8" s="5"/>
      <c r="B8" s="5"/>
      <c r="C8" s="3" t="s">
        <v>7</v>
      </c>
      <c r="D8" s="21">
        <v>60</v>
      </c>
      <c r="E8" s="21">
        <v>230</v>
      </c>
      <c r="F8" s="18">
        <f t="shared" si="0"/>
        <v>-170</v>
      </c>
      <c r="H8" s="12" t="str">
        <f ca="1">_xlfn.FORMULATEXT(F8)</f>
        <v>=D8-E8</v>
      </c>
    </row>
    <row r="9" spans="1:13" ht="21" customHeight="1" x14ac:dyDescent="0.3">
      <c r="A9" s="5"/>
      <c r="B9" s="5"/>
      <c r="C9" s="4"/>
      <c r="D9" s="4"/>
      <c r="E9" s="4"/>
    </row>
    <row r="10" spans="1:13" ht="21" customHeight="1" x14ac:dyDescent="0.3">
      <c r="A10" s="5"/>
      <c r="B10" s="2" t="s">
        <v>10</v>
      </c>
      <c r="C10" s="4"/>
      <c r="D10" s="4"/>
      <c r="E10" s="4"/>
    </row>
    <row r="11" spans="1:13" ht="21" customHeight="1" x14ac:dyDescent="0.3">
      <c r="A11" s="5"/>
      <c r="B11" s="2"/>
      <c r="C11" s="4"/>
      <c r="D11" s="4"/>
      <c r="E11" s="4"/>
    </row>
    <row r="12" spans="1:13" ht="21" customHeight="1" x14ac:dyDescent="0.3">
      <c r="A12" s="5"/>
      <c r="B12" s="2"/>
      <c r="C12" s="3" t="s">
        <v>2</v>
      </c>
      <c r="D12" s="3" t="s">
        <v>3</v>
      </c>
      <c r="E12" s="3" t="s">
        <v>4</v>
      </c>
      <c r="F12" s="17" t="s">
        <v>16</v>
      </c>
    </row>
    <row r="13" spans="1:13" ht="21" customHeight="1" x14ac:dyDescent="0.3">
      <c r="A13" s="5"/>
      <c r="B13" s="5"/>
      <c r="C13" s="3" t="s">
        <v>8</v>
      </c>
      <c r="D13" s="16">
        <f>IRR(D6:D8,0.1)</f>
        <v>0.13066238629180749</v>
      </c>
      <c r="E13" s="16">
        <f>IRR(E6:E8,0.1)</f>
        <v>9.687194226723328E-2</v>
      </c>
      <c r="F13" s="19">
        <f>IRR(F6:F8,0.1)</f>
        <v>6.25E-2</v>
      </c>
    </row>
    <row r="14" spans="1:13" ht="21" customHeight="1" x14ac:dyDescent="0.3">
      <c r="A14" s="5"/>
      <c r="B14" s="5"/>
      <c r="C14" s="5"/>
      <c r="D14" s="5"/>
      <c r="E14" s="5"/>
    </row>
    <row r="15" spans="1:13" ht="21" customHeight="1" x14ac:dyDescent="0.3">
      <c r="A15" s="5"/>
      <c r="B15" s="2" t="s">
        <v>11</v>
      </c>
      <c r="C15" s="5"/>
      <c r="D15" s="5"/>
      <c r="E15" s="5"/>
      <c r="H15" s="6" t="s">
        <v>14</v>
      </c>
      <c r="M15" s="6" t="s">
        <v>17</v>
      </c>
    </row>
    <row r="16" spans="1:13" ht="21" customHeight="1" x14ac:dyDescent="0.3">
      <c r="A16" s="5"/>
      <c r="B16" s="5"/>
      <c r="C16" s="5"/>
      <c r="D16" s="5"/>
      <c r="E16" s="5"/>
    </row>
    <row r="17" spans="1:8" ht="21" customHeight="1" x14ac:dyDescent="0.3">
      <c r="A17" s="5"/>
      <c r="B17" s="5"/>
      <c r="C17" s="3" t="s">
        <v>9</v>
      </c>
      <c r="D17" s="3" t="s">
        <v>3</v>
      </c>
      <c r="E17" s="3" t="s">
        <v>4</v>
      </c>
      <c r="F17" s="17" t="s">
        <v>16</v>
      </c>
    </row>
    <row r="18" spans="1:8" ht="21" customHeight="1" x14ac:dyDescent="0.3">
      <c r="A18" s="5"/>
      <c r="B18" s="5"/>
      <c r="C18" s="14">
        <v>0</v>
      </c>
      <c r="D18" s="15">
        <f>$D$4+NPV(C18,$D$5:$D$6)</f>
        <v>-100</v>
      </c>
      <c r="E18" s="15">
        <f>$E$4+NPV(C18,$E$5:$E$6)</f>
        <v>-100</v>
      </c>
      <c r="F18" s="18">
        <f>$F$6+NPV(C18,$F$7:$F$8)</f>
        <v>-10</v>
      </c>
      <c r="H18" s="12" t="str">
        <f ca="1">_xlfn.FORMULATEXT(F18)</f>
        <v>=$F$6+VAN(C18;$F$7:$F$8)</v>
      </c>
    </row>
    <row r="19" spans="1:8" ht="21" customHeight="1" x14ac:dyDescent="0.3">
      <c r="A19" s="5"/>
      <c r="B19" s="5"/>
      <c r="C19" s="14">
        <v>0.01</v>
      </c>
      <c r="D19" s="15">
        <f>$D$6+NPV(C19,$D$7:$D$8)</f>
        <v>18.223703558474668</v>
      </c>
      <c r="E19" s="15">
        <f>$E$6+NPV(C19,$E$7:$E$8)</f>
        <v>26.458190373492798</v>
      </c>
      <c r="F19" s="18">
        <f t="shared" ref="F19:F38" si="1">$F$6+NPV(C19,$F$7:$F$8)</f>
        <v>-8.2344868150181352</v>
      </c>
    </row>
    <row r="20" spans="1:8" ht="21" customHeight="1" x14ac:dyDescent="0.3">
      <c r="A20" s="5"/>
      <c r="B20" s="5"/>
      <c r="C20" s="14">
        <v>0.02</v>
      </c>
      <c r="D20" s="15">
        <f t="shared" ref="D20:D38" si="2">$D$6+NPV(C20,$D$7:$D$8)</f>
        <v>16.493656286043816</v>
      </c>
      <c r="E20" s="15">
        <f t="shared" ref="E20:E38" si="3">$E$6+NPV(C20,$E$7:$E$8)</f>
        <v>23.029603998462136</v>
      </c>
      <c r="F20" s="18">
        <f t="shared" si="1"/>
        <v>-6.5359477124182916</v>
      </c>
    </row>
    <row r="21" spans="1:8" ht="21" customHeight="1" x14ac:dyDescent="0.3">
      <c r="A21" s="5"/>
      <c r="B21" s="5"/>
      <c r="C21" s="14">
        <v>0.03</v>
      </c>
      <c r="D21" s="15">
        <f t="shared" si="2"/>
        <v>14.808181732491278</v>
      </c>
      <c r="E21" s="15">
        <f t="shared" si="3"/>
        <v>19.709680459986799</v>
      </c>
      <c r="F21" s="18">
        <f t="shared" si="1"/>
        <v>-4.9014987274955173</v>
      </c>
    </row>
    <row r="22" spans="1:8" ht="21" customHeight="1" x14ac:dyDescent="0.3">
      <c r="A22" s="5"/>
      <c r="B22" s="5"/>
      <c r="C22" s="14">
        <v>0.04</v>
      </c>
      <c r="D22" s="15">
        <f t="shared" si="2"/>
        <v>13.165680473372774</v>
      </c>
      <c r="E22" s="15">
        <f t="shared" si="3"/>
        <v>16.494082840236686</v>
      </c>
      <c r="F22" s="18">
        <f t="shared" si="1"/>
        <v>-3.3284023668638967</v>
      </c>
    </row>
    <row r="23" spans="1:8" ht="21" customHeight="1" x14ac:dyDescent="0.3">
      <c r="A23" s="5"/>
      <c r="B23" s="5"/>
      <c r="C23" s="14">
        <v>0.05</v>
      </c>
      <c r="D23" s="15">
        <f t="shared" si="2"/>
        <v>11.564625850340121</v>
      </c>
      <c r="E23" s="15">
        <f t="shared" si="3"/>
        <v>13.378684807256221</v>
      </c>
      <c r="F23" s="18">
        <f t="shared" si="1"/>
        <v>-1.8140589569160932</v>
      </c>
    </row>
    <row r="24" spans="1:8" ht="21" customHeight="1" x14ac:dyDescent="0.3">
      <c r="A24" s="5"/>
      <c r="B24" s="5"/>
      <c r="C24" s="14">
        <v>0.06</v>
      </c>
      <c r="D24" s="15">
        <f t="shared" si="2"/>
        <v>10.003559985760063</v>
      </c>
      <c r="E24" s="15">
        <f t="shared" si="3"/>
        <v>10.359558561765738</v>
      </c>
      <c r="F24" s="18">
        <f t="shared" si="1"/>
        <v>-0.3559985760056833</v>
      </c>
    </row>
    <row r="25" spans="1:8" ht="21" customHeight="1" x14ac:dyDescent="0.3">
      <c r="A25" s="5"/>
      <c r="B25" s="5"/>
      <c r="C25" s="14">
        <v>7.0000000000000007E-2</v>
      </c>
      <c r="D25" s="15">
        <f t="shared" si="2"/>
        <v>8.481090051532874</v>
      </c>
      <c r="E25" s="15">
        <f t="shared" si="3"/>
        <v>7.4329635776050083</v>
      </c>
      <c r="F25" s="18">
        <f t="shared" si="1"/>
        <v>1.0481264739278697</v>
      </c>
    </row>
    <row r="26" spans="1:8" ht="21" customHeight="1" x14ac:dyDescent="0.3">
      <c r="A26" s="5"/>
      <c r="B26" s="5"/>
      <c r="C26" s="14">
        <v>0.08</v>
      </c>
      <c r="D26" s="15">
        <f t="shared" si="2"/>
        <v>6.9958847736625387</v>
      </c>
      <c r="E26" s="15">
        <f t="shared" si="3"/>
        <v>4.5953360768175457</v>
      </c>
      <c r="F26" s="18">
        <f t="shared" si="1"/>
        <v>2.4005486968450085</v>
      </c>
    </row>
    <row r="27" spans="1:8" ht="21" customHeight="1" x14ac:dyDescent="0.3">
      <c r="A27" s="5"/>
      <c r="B27" s="5"/>
      <c r="C27" s="14">
        <v>0.09</v>
      </c>
      <c r="D27" s="15">
        <f t="shared" si="2"/>
        <v>5.5466711556266119</v>
      </c>
      <c r="E27" s="15">
        <f t="shared" si="3"/>
        <v>1.8432791852537349</v>
      </c>
      <c r="F27" s="18">
        <f t="shared" si="1"/>
        <v>3.7033919703728695</v>
      </c>
    </row>
    <row r="28" spans="1:8" ht="21" customHeight="1" x14ac:dyDescent="0.3">
      <c r="A28" s="5"/>
      <c r="B28" s="5"/>
      <c r="C28" s="14">
        <v>0.1</v>
      </c>
      <c r="D28" s="15">
        <f t="shared" si="2"/>
        <v>4.1322314049586595</v>
      </c>
      <c r="E28" s="15">
        <f t="shared" si="3"/>
        <v>-0.82644628099176032</v>
      </c>
      <c r="F28" s="18">
        <f t="shared" si="1"/>
        <v>4.9586776859504242</v>
      </c>
    </row>
    <row r="29" spans="1:8" ht="21" customHeight="1" x14ac:dyDescent="0.3">
      <c r="A29" s="5"/>
      <c r="B29" s="5"/>
      <c r="C29" s="14">
        <v>0.11</v>
      </c>
      <c r="D29" s="15">
        <f t="shared" si="2"/>
        <v>2.7514000486973345</v>
      </c>
      <c r="E29" s="15">
        <f t="shared" si="3"/>
        <v>-3.4169304439575114</v>
      </c>
      <c r="F29" s="18">
        <f t="shared" si="1"/>
        <v>6.1683304926548272</v>
      </c>
    </row>
    <row r="30" spans="1:8" ht="21" customHeight="1" x14ac:dyDescent="0.3">
      <c r="A30" s="5"/>
      <c r="B30" s="5"/>
      <c r="C30" s="14">
        <v>0.12</v>
      </c>
      <c r="D30" s="15">
        <f t="shared" si="2"/>
        <v>1.4030612244897895</v>
      </c>
      <c r="E30" s="15">
        <f t="shared" si="3"/>
        <v>-5.9311224489796217</v>
      </c>
      <c r="F30" s="18">
        <f t="shared" si="1"/>
        <v>7.3341836734693944</v>
      </c>
    </row>
    <row r="31" spans="1:8" ht="21" customHeight="1" x14ac:dyDescent="0.3">
      <c r="A31" s="5"/>
      <c r="B31" s="5"/>
      <c r="C31" s="14">
        <v>0.13</v>
      </c>
      <c r="D31" s="15">
        <f t="shared" si="2"/>
        <v>8.6146135171134119E-2</v>
      </c>
      <c r="E31" s="15">
        <f t="shared" si="3"/>
        <v>-8.3718380452658607</v>
      </c>
      <c r="F31" s="18">
        <f t="shared" si="1"/>
        <v>8.4579841804369824</v>
      </c>
    </row>
    <row r="32" spans="1:8" ht="21" customHeight="1" x14ac:dyDescent="0.3">
      <c r="A32" s="5"/>
      <c r="B32" s="5"/>
      <c r="C32" s="14">
        <v>0.14000000000000001</v>
      </c>
      <c r="D32" s="15">
        <f t="shared" si="2"/>
        <v>-1.2003693444136871</v>
      </c>
      <c r="E32" s="15">
        <f t="shared" si="3"/>
        <v>-10.741766697445414</v>
      </c>
      <c r="F32" s="18">
        <f t="shared" si="1"/>
        <v>9.5413973530317229</v>
      </c>
    </row>
    <row r="33" spans="1:6" ht="21" customHeight="1" x14ac:dyDescent="0.3">
      <c r="A33" s="5"/>
      <c r="B33" s="5"/>
      <c r="C33" s="14">
        <v>0.15</v>
      </c>
      <c r="D33" s="15">
        <f t="shared" si="2"/>
        <v>-2.4574669187145446</v>
      </c>
      <c r="E33" s="15">
        <f t="shared" si="3"/>
        <v>-13.043478260869534</v>
      </c>
      <c r="F33" s="18">
        <f t="shared" si="1"/>
        <v>10.586011342155002</v>
      </c>
    </row>
    <row r="34" spans="1:6" ht="21" customHeight="1" x14ac:dyDescent="0.3">
      <c r="B34" s="5"/>
      <c r="C34" s="14">
        <v>0.16</v>
      </c>
      <c r="D34" s="15">
        <f t="shared" si="2"/>
        <v>-3.6860879904875077</v>
      </c>
      <c r="E34" s="15">
        <f t="shared" si="3"/>
        <v>-15.279429250891781</v>
      </c>
      <c r="F34" s="18">
        <f t="shared" si="1"/>
        <v>11.593341260404271</v>
      </c>
    </row>
    <row r="35" spans="1:6" ht="21" customHeight="1" x14ac:dyDescent="0.3">
      <c r="B35" s="5"/>
      <c r="C35" s="14">
        <v>0.17</v>
      </c>
      <c r="D35" s="15">
        <f t="shared" si="2"/>
        <v>-4.8871356563664108</v>
      </c>
      <c r="E35" s="15">
        <f t="shared" si="3"/>
        <v>-17.451968734019999</v>
      </c>
      <c r="F35" s="18">
        <f t="shared" si="1"/>
        <v>12.564833077653596</v>
      </c>
    </row>
    <row r="36" spans="1:6" ht="21" customHeight="1" x14ac:dyDescent="0.3">
      <c r="B36" s="5"/>
      <c r="C36" s="14">
        <v>0.18</v>
      </c>
      <c r="D36" s="15">
        <f t="shared" si="2"/>
        <v>-6.0614765871875846</v>
      </c>
      <c r="E36" s="15">
        <f t="shared" si="3"/>
        <v>-19.563343866704969</v>
      </c>
      <c r="F36" s="18">
        <f t="shared" si="1"/>
        <v>13.501867279517377</v>
      </c>
    </row>
    <row r="37" spans="1:6" ht="21" customHeight="1" x14ac:dyDescent="0.3">
      <c r="B37" s="5"/>
      <c r="C37" s="14">
        <v>0.19</v>
      </c>
      <c r="D37" s="15">
        <f t="shared" si="2"/>
        <v>-7.2099428006496566</v>
      </c>
      <c r="E37" s="15">
        <f t="shared" si="3"/>
        <v>-21.615705105571635</v>
      </c>
      <c r="F37" s="18">
        <f t="shared" si="1"/>
        <v>14.405762304921966</v>
      </c>
    </row>
    <row r="38" spans="1:6" ht="21" customHeight="1" x14ac:dyDescent="0.3">
      <c r="B38" s="5"/>
      <c r="C38" s="14">
        <v>0.2</v>
      </c>
      <c r="D38" s="15">
        <f t="shared" si="2"/>
        <v>-8.3333333333333286</v>
      </c>
      <c r="E38" s="15">
        <f t="shared" si="3"/>
        <v>-23.611111111111086</v>
      </c>
      <c r="F38" s="18">
        <f t="shared" si="1"/>
        <v>15.277777777777763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2</vt:i4>
      </vt:variant>
    </vt:vector>
  </HeadingPairs>
  <TitlesOfParts>
    <vt:vector size="4" baseType="lpstr">
      <vt:lpstr>Projets A et B</vt:lpstr>
      <vt:lpstr>Projet A - B</vt:lpstr>
      <vt:lpstr>Figure VNP A et B</vt:lpstr>
      <vt:lpstr>Figure VNP A -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</dc:creator>
  <cp:lastModifiedBy>Longin</cp:lastModifiedBy>
  <dcterms:created xsi:type="dcterms:W3CDTF">2022-05-26T16:49:36Z</dcterms:created>
  <dcterms:modified xsi:type="dcterms:W3CDTF">2022-05-26T21:26:02Z</dcterms:modified>
</cp:coreProperties>
</file>