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2"/>
  </bookViews>
  <sheets>
    <sheet name="Plan SI" sheetId="1" r:id="rId1"/>
    <sheet name="Fig Plan SI" sheetId="2" r:id="rId2"/>
    <sheet name="Plan I" sheetId="3" r:id="rId3"/>
    <sheet name="Fig Plan I" sheetId="4" r:id="rId4"/>
  </sheets>
  <definedNames/>
  <calcPr fullCalcOnLoad="1"/>
</workbook>
</file>

<file path=xl/sharedStrings.xml><?xml version="1.0" encoding="utf-8"?>
<sst xmlns="http://schemas.openxmlformats.org/spreadsheetml/2006/main" count="123" uniqueCount="46">
  <si>
    <t>Encaissements</t>
  </si>
  <si>
    <t>Décaissements</t>
  </si>
  <si>
    <t>Droits artistiques</t>
  </si>
  <si>
    <t>Dépenses de personnel</t>
  </si>
  <si>
    <t>Dépenses techniques</t>
  </si>
  <si>
    <t>Dépenses de tournage</t>
  </si>
  <si>
    <t>Frais financiers</t>
  </si>
  <si>
    <t>Pré-achat Canal + Multidiffusion</t>
  </si>
  <si>
    <t>Chaîne hertzienne</t>
  </si>
  <si>
    <t xml:space="preserve">   Pré-achat (premier passage)</t>
  </si>
  <si>
    <t xml:space="preserve">   Part co-production</t>
  </si>
  <si>
    <t>Minima garantis distributeurs</t>
  </si>
  <si>
    <t>Financements aidés</t>
  </si>
  <si>
    <t xml:space="preserve">   Aides régionales</t>
  </si>
  <si>
    <t xml:space="preserve">   Crédit d'impôt</t>
  </si>
  <si>
    <t>Apport investisseurs privés</t>
  </si>
  <si>
    <t>Total Encaissements</t>
  </si>
  <si>
    <t>Total Décaissements</t>
  </si>
  <si>
    <t>Flux de trésorerie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</si>
  <si>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</si>
  <si>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</si>
  <si>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</si>
  <si>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</si>
  <si>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</si>
  <si>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</si>
  <si>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</si>
  <si>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</si>
  <si>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</si>
  <si>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</si>
  <si>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</si>
  <si>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</si>
  <si>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Seconde multi-diffusion</t>
  </si>
  <si>
    <t xml:space="preserve"> </t>
  </si>
  <si>
    <t>Année 1</t>
  </si>
  <si>
    <t>Année 2</t>
  </si>
  <si>
    <t>Besoin de financement
à court terme</t>
  </si>
  <si>
    <t xml:space="preserve">   Avance sur recettes CNC</t>
  </si>
  <si>
    <t>Au-delà</t>
  </si>
  <si>
    <t>Données pour le graphique</t>
  </si>
  <si>
    <t>Temps (en mois)</t>
  </si>
  <si>
    <t>Besoin de financement à court terme</t>
  </si>
  <si>
    <t>Plan de trésorerie (sans investisseurs privés) - L'art de la fugue</t>
  </si>
  <si>
    <t>Plan de trésorerie avec investisseurs privés - L'art de la fugue</t>
  </si>
  <si>
    <t>Total</t>
  </si>
  <si>
    <t xml:space="preserve">   Solde</t>
  </si>
  <si>
    <t xml:space="preserve">   Acompte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</si>
</sst>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b/>
      <sz val="16"/>
      <name val="Arial"/>
      <family val="2"/>
    </font>
    <font>
      <b/>
      <sz val="20"/>
      <color indexed="6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5" borderId="1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3" fontId="0" fillId="0" borderId="0" xfId="0" applyNumberFormat="1" applyAlignment="1">
      <alignment vertical="top"/>
    </xf>
    <xf numFmtId="3" fontId="5" fillId="0" borderId="0" xfId="0" applyNumberFormat="1" applyFont="1" applyAlignment="1">
      <alignment vertical="top"/>
    </xf>
    <xf numFmtId="3" fontId="4" fillId="0" borderId="0" xfId="0" applyNumberFormat="1" applyFont="1" applyAlignment="1">
      <alignment vertical="top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Besoin de financement à court terme
</a:t>
            </a:r>
            <a:r>
              <a:rPr lang="en-US" cap="none" sz="20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sans investisseurs privés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'Plan SI'!$A$39</c:f>
              <c:strCache>
                <c:ptCount val="1"/>
                <c:pt idx="0">
                  <c:v>Besoin de financement à court terme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'Plan SI'!$B$38:$Z$38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'Plan SI'!$B$39:$Z$39</c:f>
              <c:numCache>
                <c:ptCount val="25"/>
                <c:pt idx="0">
                  <c:v>300</c:v>
                </c:pt>
                <c:pt idx="1">
                  <c:v>350</c:v>
                </c:pt>
                <c:pt idx="2">
                  <c:v>400</c:v>
                </c:pt>
                <c:pt idx="3">
                  <c:v>450</c:v>
                </c:pt>
                <c:pt idx="4">
                  <c:v>250</c:v>
                </c:pt>
                <c:pt idx="5">
                  <c:v>250</c:v>
                </c:pt>
                <c:pt idx="6">
                  <c:v>550</c:v>
                </c:pt>
                <c:pt idx="7">
                  <c:v>850</c:v>
                </c:pt>
                <c:pt idx="8">
                  <c:v>1950</c:v>
                </c:pt>
                <c:pt idx="9">
                  <c:v>2350</c:v>
                </c:pt>
                <c:pt idx="10">
                  <c:v>2750</c:v>
                </c:pt>
                <c:pt idx="11">
                  <c:v>2750</c:v>
                </c:pt>
                <c:pt idx="12">
                  <c:v>1950</c:v>
                </c:pt>
                <c:pt idx="13">
                  <c:v>1950</c:v>
                </c:pt>
                <c:pt idx="14">
                  <c:v>1950</c:v>
                </c:pt>
                <c:pt idx="15">
                  <c:v>1400</c:v>
                </c:pt>
                <c:pt idx="16">
                  <c:v>1400</c:v>
                </c:pt>
                <c:pt idx="17">
                  <c:v>1400</c:v>
                </c:pt>
                <c:pt idx="18">
                  <c:v>1400</c:v>
                </c:pt>
                <c:pt idx="19">
                  <c:v>1400</c:v>
                </c:pt>
                <c:pt idx="20">
                  <c:v>1400</c:v>
                </c:pt>
                <c:pt idx="21">
                  <c:v>1400</c:v>
                </c:pt>
                <c:pt idx="22">
                  <c:v>1400</c:v>
                </c:pt>
                <c:pt idx="23">
                  <c:v>500</c:v>
                </c:pt>
                <c:pt idx="24">
                  <c:v>-130</c:v>
                </c:pt>
              </c:numCache>
            </c:numRef>
          </c:yVal>
          <c:smooth val="0"/>
        </c:ser>
        <c:axId val="44914836"/>
        <c:axId val="1580341"/>
      </c:scatterChart>
      <c:valAx>
        <c:axId val="44914836"/>
        <c:scaling>
          <c:orientation val="minMax"/>
          <c:max val="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Temps (en mois)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80341"/>
        <c:crosses val="autoZero"/>
        <c:crossBetween val="midCat"/>
        <c:dispUnits/>
        <c:majorUnit val="6"/>
      </c:valAx>
      <c:valAx>
        <c:axId val="1580341"/>
        <c:scaling>
          <c:orientation val="minMax"/>
          <c:min val="-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Besoin de financement à court terme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491483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Besoin de financement à court terme
</a:t>
            </a:r>
            <a:r>
              <a:rPr lang="en-US" cap="none" sz="20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avec investisseurs privés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'Plan I'!$A$40</c:f>
              <c:strCache>
                <c:ptCount val="1"/>
                <c:pt idx="0">
                  <c:v>Besoin de financement à court terme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'Plan I'!$B$39:$Z$39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'Plan I'!$B$40:$Z$40</c:f>
              <c:numCache>
                <c:ptCount val="25"/>
                <c:pt idx="0">
                  <c:v>200</c:v>
                </c:pt>
                <c:pt idx="1">
                  <c:v>50</c:v>
                </c:pt>
                <c:pt idx="2">
                  <c:v>-200</c:v>
                </c:pt>
                <c:pt idx="3">
                  <c:v>-450</c:v>
                </c:pt>
                <c:pt idx="4">
                  <c:v>-550</c:v>
                </c:pt>
                <c:pt idx="5">
                  <c:v>-450</c:v>
                </c:pt>
                <c:pt idx="6">
                  <c:v>-120</c:v>
                </c:pt>
                <c:pt idx="7">
                  <c:v>580</c:v>
                </c:pt>
                <c:pt idx="8">
                  <c:v>1380</c:v>
                </c:pt>
                <c:pt idx="9">
                  <c:v>1480</c:v>
                </c:pt>
                <c:pt idx="10">
                  <c:v>1580</c:v>
                </c:pt>
                <c:pt idx="11">
                  <c:v>1580</c:v>
                </c:pt>
                <c:pt idx="12">
                  <c:v>1580</c:v>
                </c:pt>
                <c:pt idx="13">
                  <c:v>1580</c:v>
                </c:pt>
                <c:pt idx="14">
                  <c:v>1580</c:v>
                </c:pt>
                <c:pt idx="15">
                  <c:v>1030</c:v>
                </c:pt>
                <c:pt idx="16">
                  <c:v>1030</c:v>
                </c:pt>
                <c:pt idx="17">
                  <c:v>1030</c:v>
                </c:pt>
                <c:pt idx="18">
                  <c:v>1030</c:v>
                </c:pt>
                <c:pt idx="19">
                  <c:v>1030</c:v>
                </c:pt>
                <c:pt idx="20">
                  <c:v>1030</c:v>
                </c:pt>
                <c:pt idx="21">
                  <c:v>1030</c:v>
                </c:pt>
                <c:pt idx="22">
                  <c:v>1030</c:v>
                </c:pt>
                <c:pt idx="23">
                  <c:v>130</c:v>
                </c:pt>
                <c:pt idx="24">
                  <c:v>-500</c:v>
                </c:pt>
              </c:numCache>
            </c:numRef>
          </c:yVal>
          <c:smooth val="0"/>
        </c:ser>
        <c:axId val="14223070"/>
        <c:axId val="60898767"/>
      </c:scatterChart>
      <c:valAx>
        <c:axId val="14223070"/>
        <c:scaling>
          <c:orientation val="minMax"/>
          <c:max val="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Temps (en mois)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0898767"/>
        <c:crosses val="autoZero"/>
        <c:crossBetween val="midCat"/>
        <c:dispUnits/>
        <c:majorUnit val="6"/>
      </c:valAx>
      <c:valAx>
        <c:axId val="60898767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Besoin de financement à court terme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422307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Chart 1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workbookViewId="0" topLeftCell="A1">
      <pane xSplit="1" topLeftCell="X1" activePane="topRight" state="frozen"/>
      <selection pane="topLeft" activeCell="A1" sqref="A1"/>
      <selection pane="topRight" activeCell="Z3" sqref="Z3:Z4"/>
    </sheetView>
  </sheetViews>
  <sheetFormatPr defaultColWidth="9.140625" defaultRowHeight="12.75"/>
  <cols>
    <col min="1" max="1" width="28.28125" style="2" customWidth="1"/>
    <col min="2" max="26" width="9.421875" style="2" customWidth="1"/>
    <col min="27" max="27" width="4.28125" style="0" customWidth="1"/>
    <col min="28" max="29" width="9.7109375" style="2" bestFit="1" customWidth="1"/>
    <col min="30" max="16384" width="9.140625" style="2" customWidth="1"/>
  </cols>
  <sheetData>
    <row r="1" spans="1:27" ht="18">
      <c r="A1" s="1" t="s">
        <v>41</v>
      </c>
      <c r="AA1" s="2"/>
    </row>
    <row r="2" spans="1:27" ht="18">
      <c r="A2" s="1"/>
      <c r="AA2" s="2"/>
    </row>
    <row r="3" spans="2:28" ht="12.75">
      <c r="B3" s="6" t="s">
        <v>33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 t="s">
        <v>34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8" t="s">
        <v>37</v>
      </c>
      <c r="AA3" s="2"/>
      <c r="AB3" s="11" t="s">
        <v>43</v>
      </c>
    </row>
    <row r="4" spans="2:28" ht="12.75">
      <c r="B4" s="10" t="s">
        <v>19</v>
      </c>
      <c r="C4" s="10" t="s">
        <v>20</v>
      </c>
      <c r="D4" s="10" t="s">
        <v>21</v>
      </c>
      <c r="E4" s="10" t="s">
        <v>22</v>
      </c>
      <c r="F4" s="10" t="s">
        <v>23</v>
      </c>
      <c r="G4" s="10" t="s">
        <v>24</v>
      </c>
      <c r="H4" s="10" t="s">
        <v>25</v>
      </c>
      <c r="I4" s="10" t="s">
        <v>26</v>
      </c>
      <c r="J4" s="10" t="s">
        <v>27</v>
      </c>
      <c r="K4" s="10" t="s">
        <v>28</v>
      </c>
      <c r="L4" s="10" t="s">
        <v>29</v>
      </c>
      <c r="M4" s="10" t="s">
        <v>30</v>
      </c>
      <c r="N4" s="9" t="s">
        <v>19</v>
      </c>
      <c r="O4" s="9" t="s">
        <v>20</v>
      </c>
      <c r="P4" s="9" t="s">
        <v>21</v>
      </c>
      <c r="Q4" s="9" t="s">
        <v>22</v>
      </c>
      <c r="R4" s="9" t="s">
        <v>23</v>
      </c>
      <c r="S4" s="9" t="s">
        <v>24</v>
      </c>
      <c r="T4" s="9" t="s">
        <v>25</v>
      </c>
      <c r="U4" s="9" t="s">
        <v>26</v>
      </c>
      <c r="V4" s="9" t="s">
        <v>27</v>
      </c>
      <c r="W4" s="9" t="s">
        <v>28</v>
      </c>
      <c r="X4" s="9" t="s">
        <v>29</v>
      </c>
      <c r="Y4" s="9" t="s">
        <v>30</v>
      </c>
      <c r="Z4" s="8"/>
      <c r="AA4" s="2"/>
      <c r="AB4" s="11"/>
    </row>
    <row r="5" spans="1:27" ht="15.75">
      <c r="A5" s="3" t="s">
        <v>0</v>
      </c>
      <c r="Y5" s="2" t="s">
        <v>32</v>
      </c>
      <c r="Z5" s="2" t="s">
        <v>32</v>
      </c>
      <c r="AA5" s="2"/>
    </row>
    <row r="6" spans="1:28" ht="12.75">
      <c r="A6" s="2" t="s">
        <v>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>
        <v>900</v>
      </c>
      <c r="Z6" s="13"/>
      <c r="AA6" s="13"/>
      <c r="AB6" s="13">
        <f>SUM(B6:Z6)</f>
        <v>900</v>
      </c>
    </row>
    <row r="7" spans="1:28" ht="12.75">
      <c r="A7" s="2" t="s">
        <v>31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>
        <f aca="true" t="shared" si="0" ref="AB7:AB17">SUM(B7:Z7)</f>
        <v>0</v>
      </c>
    </row>
    <row r="8" spans="1:28" ht="12.75">
      <c r="A8" s="2" t="s">
        <v>8</v>
      </c>
      <c r="B8" s="13">
        <f>IF((B9+B10)=0,"",B9+B10)</f>
      </c>
      <c r="C8" s="13">
        <f aca="true" t="shared" si="1" ref="C8:I8">IF((C9+C10)=0,"",C9+C10)</f>
      </c>
      <c r="D8" s="13">
        <f t="shared" si="1"/>
      </c>
      <c r="E8" s="13">
        <f t="shared" si="1"/>
      </c>
      <c r="F8" s="13">
        <f>IF((F9+F10)=0,"",F9+F10)</f>
        <v>400</v>
      </c>
      <c r="G8" s="13">
        <f t="shared" si="1"/>
        <v>400</v>
      </c>
      <c r="H8" s="13">
        <f>IF((H9+H10)=0,"",H9+H10)</f>
        <v>400</v>
      </c>
      <c r="I8" s="13">
        <f t="shared" si="1"/>
        <v>400</v>
      </c>
      <c r="J8" s="13">
        <f>IF((J9+J10)=0,"",J9+J10)</f>
      </c>
      <c r="K8" s="13">
        <f>IF((K9+K10)=0,"",K9+K10)</f>
      </c>
      <c r="L8" s="13">
        <f>IF((L9+L10)=0,"",L9+L10)</f>
      </c>
      <c r="M8" s="13">
        <f>IF((M9+M10)=0,"",M9+M10)</f>
      </c>
      <c r="N8" s="13">
        <f>IF((N9+N10)=0,"",N9+N10)</f>
      </c>
      <c r="O8" s="13">
        <f>IF((O9+O10)=0,"",O9+O10)</f>
      </c>
      <c r="P8" s="13">
        <f>IF((P9+P10)=0,"",P9+P10)</f>
      </c>
      <c r="Q8" s="13">
        <f>IF((Q9+Q10)=0,"",Q9+Q10)</f>
      </c>
      <c r="R8" s="13">
        <f>IF((R9+R10)=0,"",R9+R10)</f>
      </c>
      <c r="S8" s="13">
        <f>IF((S9+S10)=0,"",S9+S10)</f>
      </c>
      <c r="T8" s="13">
        <f>IF((T9+T10)=0,"",T9+T10)</f>
      </c>
      <c r="U8" s="13">
        <f>IF((U9+U10)=0,"",U9+U10)</f>
      </c>
      <c r="V8" s="13">
        <f>IF((V9+V10)=0,"",V9+V10)</f>
      </c>
      <c r="W8" s="13">
        <f>IF((W9+W10)=0,"",W9+W10)</f>
      </c>
      <c r="X8" s="13">
        <f>IF((X9+X10)=0,"",X9+X10)</f>
      </c>
      <c r="Y8" s="13">
        <f>IF((Y9+Y10)=0,"",Y9+Y10)</f>
      </c>
      <c r="Z8" s="13">
        <f>IF((Z9+Z10)=0,"",Z9+Z10)</f>
        <v>630</v>
      </c>
      <c r="AA8" s="13"/>
      <c r="AB8" s="13">
        <f t="shared" si="0"/>
        <v>2230</v>
      </c>
    </row>
    <row r="9" spans="1:28" s="12" customFormat="1" ht="11.25">
      <c r="A9" s="12" t="s">
        <v>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>
        <v>630</v>
      </c>
      <c r="AA9" s="14"/>
      <c r="AB9" s="14">
        <f t="shared" si="0"/>
        <v>630</v>
      </c>
    </row>
    <row r="10" spans="1:28" s="12" customFormat="1" ht="11.25">
      <c r="A10" s="12" t="s">
        <v>10</v>
      </c>
      <c r="B10" s="14"/>
      <c r="C10" s="14"/>
      <c r="D10" s="14"/>
      <c r="E10" s="14"/>
      <c r="F10" s="14">
        <v>400</v>
      </c>
      <c r="G10" s="14">
        <v>400</v>
      </c>
      <c r="H10" s="14">
        <v>400</v>
      </c>
      <c r="I10" s="14">
        <v>400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>
        <f t="shared" si="0"/>
        <v>1600</v>
      </c>
    </row>
    <row r="11" spans="1:28" ht="12.75">
      <c r="A11" s="2" t="s">
        <v>11</v>
      </c>
      <c r="B11" s="13">
        <f>IF((B12+B13)=0,"",B12+B13)</f>
      </c>
      <c r="C11" s="13">
        <f aca="true" t="shared" si="2" ref="C11:Z11">IF((C12+C13)=0,"",C12+C13)</f>
      </c>
      <c r="D11" s="13">
        <f t="shared" si="2"/>
      </c>
      <c r="E11" s="13">
        <f t="shared" si="2"/>
      </c>
      <c r="F11" s="13">
        <f t="shared" si="2"/>
      </c>
      <c r="G11" s="13">
        <f t="shared" si="2"/>
      </c>
      <c r="H11" s="13">
        <f t="shared" si="2"/>
        <v>200</v>
      </c>
      <c r="I11" s="13">
        <f t="shared" si="2"/>
      </c>
      <c r="J11" s="13">
        <f t="shared" si="2"/>
      </c>
      <c r="K11" s="13">
        <f t="shared" si="2"/>
      </c>
      <c r="L11" s="13">
        <f t="shared" si="2"/>
      </c>
      <c r="M11" s="13">
        <f t="shared" si="2"/>
      </c>
      <c r="N11" s="13">
        <f t="shared" si="2"/>
        <v>800</v>
      </c>
      <c r="O11" s="13">
        <f t="shared" si="2"/>
      </c>
      <c r="P11" s="13">
        <f t="shared" si="2"/>
      </c>
      <c r="Q11" s="13">
        <f t="shared" si="2"/>
      </c>
      <c r="R11" s="13">
        <f t="shared" si="2"/>
      </c>
      <c r="S11" s="13">
        <f t="shared" si="2"/>
      </c>
      <c r="T11" s="13">
        <f t="shared" si="2"/>
      </c>
      <c r="U11" s="13">
        <f t="shared" si="2"/>
      </c>
      <c r="V11" s="13">
        <f t="shared" si="2"/>
      </c>
      <c r="W11" s="13">
        <f t="shared" si="2"/>
      </c>
      <c r="X11" s="13">
        <f t="shared" si="2"/>
      </c>
      <c r="Y11" s="13">
        <f t="shared" si="2"/>
      </c>
      <c r="Z11" s="13">
        <f t="shared" si="2"/>
      </c>
      <c r="AA11" s="13"/>
      <c r="AB11" s="13">
        <f t="shared" si="0"/>
        <v>1000</v>
      </c>
    </row>
    <row r="12" spans="1:28" s="12" customFormat="1" ht="11.25">
      <c r="A12" s="12" t="s">
        <v>45</v>
      </c>
      <c r="B12" s="14"/>
      <c r="C12" s="14"/>
      <c r="D12" s="14"/>
      <c r="E12" s="14"/>
      <c r="F12" s="14"/>
      <c r="G12" s="14"/>
      <c r="H12" s="14">
        <v>200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28" s="12" customFormat="1" ht="11.25">
      <c r="A13" s="12" t="s">
        <v>44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>
        <v>800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28" ht="12.75">
      <c r="A14" s="2" t="s">
        <v>12</v>
      </c>
      <c r="B14" s="13">
        <f>IF((B15+B16+B17)=0,"",B15+B16+B17)</f>
      </c>
      <c r="C14" s="13">
        <f aca="true" t="shared" si="3" ref="C14:Z14">IF((C15+C16+C17)=0,"",C15+C16+C17)</f>
      </c>
      <c r="D14" s="13">
        <f t="shared" si="3"/>
      </c>
      <c r="E14" s="13">
        <f t="shared" si="3"/>
      </c>
      <c r="F14" s="13">
        <f t="shared" si="3"/>
      </c>
      <c r="G14" s="13">
        <f t="shared" si="3"/>
      </c>
      <c r="H14" s="13">
        <f t="shared" si="3"/>
      </c>
      <c r="I14" s="13">
        <f t="shared" si="3"/>
        <v>400</v>
      </c>
      <c r="J14" s="13">
        <f t="shared" si="3"/>
      </c>
      <c r="K14" s="13">
        <f t="shared" si="3"/>
      </c>
      <c r="L14" s="13">
        <f t="shared" si="3"/>
      </c>
      <c r="M14" s="13">
        <f t="shared" si="3"/>
      </c>
      <c r="N14" s="13">
        <f t="shared" si="3"/>
      </c>
      <c r="O14" s="13">
        <f t="shared" si="3"/>
      </c>
      <c r="P14" s="13">
        <f t="shared" si="3"/>
      </c>
      <c r="Q14" s="13">
        <f t="shared" si="3"/>
        <v>550</v>
      </c>
      <c r="R14" s="13">
        <f t="shared" si="3"/>
      </c>
      <c r="S14" s="13">
        <f t="shared" si="3"/>
      </c>
      <c r="T14" s="13">
        <f t="shared" si="3"/>
      </c>
      <c r="U14" s="13">
        <f t="shared" si="3"/>
      </c>
      <c r="V14" s="13">
        <f t="shared" si="3"/>
      </c>
      <c r="W14" s="13">
        <f t="shared" si="3"/>
      </c>
      <c r="X14" s="13">
        <f t="shared" si="3"/>
      </c>
      <c r="Y14" s="13">
        <f t="shared" si="3"/>
      </c>
      <c r="Z14" s="13">
        <f t="shared" si="3"/>
      </c>
      <c r="AA14" s="13"/>
      <c r="AB14" s="13">
        <f t="shared" si="0"/>
        <v>950</v>
      </c>
    </row>
    <row r="15" spans="1:28" s="12" customFormat="1" ht="11.25">
      <c r="A15" s="12" t="s">
        <v>13</v>
      </c>
      <c r="B15" s="14"/>
      <c r="C15" s="14"/>
      <c r="D15" s="14"/>
      <c r="E15" s="14"/>
      <c r="F15" s="14"/>
      <c r="G15" s="14"/>
      <c r="H15" s="14"/>
      <c r="I15" s="14">
        <v>100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>
        <f t="shared" si="0"/>
        <v>100</v>
      </c>
    </row>
    <row r="16" spans="1:28" s="12" customFormat="1" ht="11.25">
      <c r="A16" s="12" t="s">
        <v>36</v>
      </c>
      <c r="B16" s="14"/>
      <c r="C16" s="14"/>
      <c r="D16" s="14"/>
      <c r="E16" s="14"/>
      <c r="F16" s="14"/>
      <c r="G16" s="14"/>
      <c r="H16" s="14"/>
      <c r="I16" s="14">
        <v>300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>
        <f t="shared" si="0"/>
        <v>300</v>
      </c>
    </row>
    <row r="17" spans="1:28" s="12" customFormat="1" ht="11.25">
      <c r="A17" s="12" t="s">
        <v>14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>
        <v>550</v>
      </c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>
        <f t="shared" si="0"/>
        <v>550</v>
      </c>
    </row>
    <row r="18" spans="1:29" s="4" customFormat="1" ht="12.75">
      <c r="A18" s="4" t="s">
        <v>16</v>
      </c>
      <c r="B18" s="15">
        <f>B6+B7+B9+B10+B12+B13+B15+B16+B17</f>
        <v>0</v>
      </c>
      <c r="C18" s="15">
        <f aca="true" t="shared" si="4" ref="C18:Z18">C6+C7+C9+C10+C12+C13+C15+C16+C17</f>
        <v>0</v>
      </c>
      <c r="D18" s="15">
        <f t="shared" si="4"/>
        <v>0</v>
      </c>
      <c r="E18" s="15">
        <f t="shared" si="4"/>
        <v>0</v>
      </c>
      <c r="F18" s="15">
        <f>F6+F7+F9+F10+F12+F13+F15+F16+F17</f>
        <v>400</v>
      </c>
      <c r="G18" s="15">
        <f t="shared" si="4"/>
        <v>400</v>
      </c>
      <c r="H18" s="15">
        <f>H6+H7+H9+H10+H12+H13+H15+H16+H17</f>
        <v>600</v>
      </c>
      <c r="I18" s="15">
        <f t="shared" si="4"/>
        <v>800</v>
      </c>
      <c r="J18" s="15">
        <f t="shared" si="4"/>
        <v>0</v>
      </c>
      <c r="K18" s="15">
        <f t="shared" si="4"/>
        <v>0</v>
      </c>
      <c r="L18" s="15">
        <f t="shared" si="4"/>
        <v>0</v>
      </c>
      <c r="M18" s="15">
        <f t="shared" si="4"/>
        <v>0</v>
      </c>
      <c r="N18" s="15">
        <f t="shared" si="4"/>
        <v>800</v>
      </c>
      <c r="O18" s="15">
        <f t="shared" si="4"/>
        <v>0</v>
      </c>
      <c r="P18" s="15">
        <f t="shared" si="4"/>
        <v>0</v>
      </c>
      <c r="Q18" s="15">
        <f t="shared" si="4"/>
        <v>550</v>
      </c>
      <c r="R18" s="15">
        <f t="shared" si="4"/>
        <v>0</v>
      </c>
      <c r="S18" s="15">
        <f t="shared" si="4"/>
        <v>0</v>
      </c>
      <c r="T18" s="15">
        <f t="shared" si="4"/>
        <v>0</v>
      </c>
      <c r="U18" s="15">
        <f t="shared" si="4"/>
        <v>0</v>
      </c>
      <c r="V18" s="15">
        <f t="shared" si="4"/>
        <v>0</v>
      </c>
      <c r="W18" s="15">
        <f t="shared" si="4"/>
        <v>0</v>
      </c>
      <c r="X18" s="15">
        <f t="shared" si="4"/>
        <v>0</v>
      </c>
      <c r="Y18" s="15">
        <f t="shared" si="4"/>
        <v>900</v>
      </c>
      <c r="Z18" s="15">
        <f t="shared" si="4"/>
        <v>630</v>
      </c>
      <c r="AA18" s="15"/>
      <c r="AB18" s="15">
        <f>SUM(B18:Z18)</f>
        <v>5080</v>
      </c>
      <c r="AC18" s="15" t="s">
        <v>32</v>
      </c>
    </row>
    <row r="19" spans="2:28" ht="12.7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6"/>
      <c r="AB19" s="13"/>
    </row>
    <row r="20" spans="1:28" ht="15.75">
      <c r="A20" s="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 t="s">
        <v>32</v>
      </c>
      <c r="M20" s="13" t="s">
        <v>32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</row>
    <row r="21" spans="1:28" ht="12.75">
      <c r="A21" s="2" t="s">
        <v>2</v>
      </c>
      <c r="B21" s="13">
        <v>300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>
        <f>SUM(B21:Z21)</f>
        <v>300</v>
      </c>
    </row>
    <row r="22" spans="1:28" ht="12.75">
      <c r="A22" s="2" t="s">
        <v>3</v>
      </c>
      <c r="B22" s="13"/>
      <c r="C22" s="13">
        <v>50</v>
      </c>
      <c r="D22" s="13">
        <v>50</v>
      </c>
      <c r="E22" s="13">
        <v>50</v>
      </c>
      <c r="F22" s="13">
        <v>200</v>
      </c>
      <c r="G22" s="13">
        <v>400</v>
      </c>
      <c r="H22" s="13">
        <v>600</v>
      </c>
      <c r="I22" s="13">
        <v>700</v>
      </c>
      <c r="J22" s="13">
        <v>700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>
        <f>SUM(B22:Z22)</f>
        <v>2750</v>
      </c>
    </row>
    <row r="23" spans="1:28" ht="12.75">
      <c r="A23" s="2" t="s">
        <v>5</v>
      </c>
      <c r="B23" s="13"/>
      <c r="C23" s="13"/>
      <c r="D23" s="13"/>
      <c r="E23" s="13"/>
      <c r="F23" s="13"/>
      <c r="G23" s="13"/>
      <c r="H23" s="13">
        <v>300</v>
      </c>
      <c r="I23" s="13">
        <v>400</v>
      </c>
      <c r="J23" s="13">
        <v>400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>
        <f>SUM(B23:Z23)</f>
        <v>1100</v>
      </c>
    </row>
    <row r="24" spans="1:28" ht="12.75">
      <c r="A24" s="2" t="s">
        <v>4</v>
      </c>
      <c r="B24" s="13"/>
      <c r="C24" s="13"/>
      <c r="D24" s="13"/>
      <c r="E24" s="13"/>
      <c r="F24" s="13"/>
      <c r="G24" s="13"/>
      <c r="H24" s="13"/>
      <c r="I24" s="13"/>
      <c r="J24" s="13"/>
      <c r="K24" s="13">
        <v>400</v>
      </c>
      <c r="L24" s="13">
        <v>400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>
        <f>SUM(B24:Z24)</f>
        <v>800</v>
      </c>
    </row>
    <row r="25" spans="1:28" ht="12.75">
      <c r="A25" s="2" t="s">
        <v>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>
        <f>SUM(B25:Z25)</f>
        <v>0</v>
      </c>
    </row>
    <row r="26" spans="1:28" s="4" customFormat="1" ht="12.75">
      <c r="A26" s="4" t="s">
        <v>17</v>
      </c>
      <c r="B26" s="15">
        <f aca="true" t="shared" si="5" ref="B26:Z26">SUM(B21:B25)</f>
        <v>300</v>
      </c>
      <c r="C26" s="15">
        <f t="shared" si="5"/>
        <v>50</v>
      </c>
      <c r="D26" s="15">
        <f t="shared" si="5"/>
        <v>50</v>
      </c>
      <c r="E26" s="15">
        <f t="shared" si="5"/>
        <v>50</v>
      </c>
      <c r="F26" s="15">
        <f t="shared" si="5"/>
        <v>200</v>
      </c>
      <c r="G26" s="15">
        <f t="shared" si="5"/>
        <v>400</v>
      </c>
      <c r="H26" s="15">
        <f t="shared" si="5"/>
        <v>900</v>
      </c>
      <c r="I26" s="15">
        <f t="shared" si="5"/>
        <v>1100</v>
      </c>
      <c r="J26" s="15">
        <f t="shared" si="5"/>
        <v>1100</v>
      </c>
      <c r="K26" s="15">
        <f t="shared" si="5"/>
        <v>400</v>
      </c>
      <c r="L26" s="15">
        <f t="shared" si="5"/>
        <v>400</v>
      </c>
      <c r="M26" s="15">
        <f t="shared" si="5"/>
        <v>0</v>
      </c>
      <c r="N26" s="15">
        <f t="shared" si="5"/>
        <v>0</v>
      </c>
      <c r="O26" s="15">
        <f t="shared" si="5"/>
        <v>0</v>
      </c>
      <c r="P26" s="15">
        <f t="shared" si="5"/>
        <v>0</v>
      </c>
      <c r="Q26" s="15">
        <f t="shared" si="5"/>
        <v>0</v>
      </c>
      <c r="R26" s="15">
        <f t="shared" si="5"/>
        <v>0</v>
      </c>
      <c r="S26" s="15">
        <f t="shared" si="5"/>
        <v>0</v>
      </c>
      <c r="T26" s="15">
        <f t="shared" si="5"/>
        <v>0</v>
      </c>
      <c r="U26" s="15">
        <f t="shared" si="5"/>
        <v>0</v>
      </c>
      <c r="V26" s="15">
        <f t="shared" si="5"/>
        <v>0</v>
      </c>
      <c r="W26" s="15">
        <f t="shared" si="5"/>
        <v>0</v>
      </c>
      <c r="X26" s="15">
        <f t="shared" si="5"/>
        <v>0</v>
      </c>
      <c r="Y26" s="15">
        <f t="shared" si="5"/>
        <v>0</v>
      </c>
      <c r="Z26" s="15">
        <f t="shared" si="5"/>
        <v>0</v>
      </c>
      <c r="AA26" s="15"/>
      <c r="AB26" s="15">
        <f>SUM(B26:Z26)</f>
        <v>4950</v>
      </c>
    </row>
    <row r="27" spans="2:28" ht="12.7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6"/>
      <c r="AB27" s="13" t="s">
        <v>32</v>
      </c>
    </row>
    <row r="28" spans="1:28" s="5" customFormat="1" ht="12.75">
      <c r="A28" s="5" t="s">
        <v>18</v>
      </c>
      <c r="B28" s="18">
        <f aca="true" t="shared" si="6" ref="B28:Z28">B18-B26</f>
        <v>-300</v>
      </c>
      <c r="C28" s="18">
        <f t="shared" si="6"/>
        <v>-50</v>
      </c>
      <c r="D28" s="18">
        <f t="shared" si="6"/>
        <v>-50</v>
      </c>
      <c r="E28" s="18">
        <f t="shared" si="6"/>
        <v>-50</v>
      </c>
      <c r="F28" s="18">
        <f t="shared" si="6"/>
        <v>200</v>
      </c>
      <c r="G28" s="18">
        <f t="shared" si="6"/>
        <v>0</v>
      </c>
      <c r="H28" s="18">
        <f t="shared" si="6"/>
        <v>-300</v>
      </c>
      <c r="I28" s="18">
        <f t="shared" si="6"/>
        <v>-300</v>
      </c>
      <c r="J28" s="18">
        <f t="shared" si="6"/>
        <v>-1100</v>
      </c>
      <c r="K28" s="18">
        <f t="shared" si="6"/>
        <v>-400</v>
      </c>
      <c r="L28" s="18">
        <f t="shared" si="6"/>
        <v>-400</v>
      </c>
      <c r="M28" s="18">
        <f t="shared" si="6"/>
        <v>0</v>
      </c>
      <c r="N28" s="18">
        <f t="shared" si="6"/>
        <v>800</v>
      </c>
      <c r="O28" s="18">
        <f t="shared" si="6"/>
        <v>0</v>
      </c>
      <c r="P28" s="18">
        <f t="shared" si="6"/>
        <v>0</v>
      </c>
      <c r="Q28" s="18">
        <f t="shared" si="6"/>
        <v>550</v>
      </c>
      <c r="R28" s="18">
        <f t="shared" si="6"/>
        <v>0</v>
      </c>
      <c r="S28" s="18">
        <f t="shared" si="6"/>
        <v>0</v>
      </c>
      <c r="T28" s="18">
        <f t="shared" si="6"/>
        <v>0</v>
      </c>
      <c r="U28" s="18">
        <f t="shared" si="6"/>
        <v>0</v>
      </c>
      <c r="V28" s="18">
        <f t="shared" si="6"/>
        <v>0</v>
      </c>
      <c r="W28" s="18">
        <f t="shared" si="6"/>
        <v>0</v>
      </c>
      <c r="X28" s="18">
        <f t="shared" si="6"/>
        <v>0</v>
      </c>
      <c r="Y28" s="18">
        <f t="shared" si="6"/>
        <v>900</v>
      </c>
      <c r="Z28" s="18">
        <f t="shared" si="6"/>
        <v>630</v>
      </c>
      <c r="AA28" s="18"/>
      <c r="AB28" s="18">
        <f>SUM(B28:Z28)</f>
        <v>130</v>
      </c>
    </row>
    <row r="29" spans="2:28" ht="12.7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6"/>
      <c r="AB29" s="13"/>
    </row>
    <row r="30" spans="1:28" s="5" customFormat="1" ht="25.5">
      <c r="A30" s="19" t="s">
        <v>35</v>
      </c>
      <c r="B30" s="18">
        <f>-B28</f>
        <v>300</v>
      </c>
      <c r="C30" s="18">
        <f aca="true" t="shared" si="7" ref="C30:Z30">B30-C28</f>
        <v>350</v>
      </c>
      <c r="D30" s="18">
        <f t="shared" si="7"/>
        <v>400</v>
      </c>
      <c r="E30" s="18">
        <f t="shared" si="7"/>
        <v>450</v>
      </c>
      <c r="F30" s="18">
        <f t="shared" si="7"/>
        <v>250</v>
      </c>
      <c r="G30" s="18">
        <f t="shared" si="7"/>
        <v>250</v>
      </c>
      <c r="H30" s="18">
        <f t="shared" si="7"/>
        <v>550</v>
      </c>
      <c r="I30" s="18">
        <f t="shared" si="7"/>
        <v>850</v>
      </c>
      <c r="J30" s="18">
        <f t="shared" si="7"/>
        <v>1950</v>
      </c>
      <c r="K30" s="18">
        <f t="shared" si="7"/>
        <v>2350</v>
      </c>
      <c r="L30" s="18">
        <f t="shared" si="7"/>
        <v>2750</v>
      </c>
      <c r="M30" s="18">
        <f t="shared" si="7"/>
        <v>2750</v>
      </c>
      <c r="N30" s="18">
        <f t="shared" si="7"/>
        <v>1950</v>
      </c>
      <c r="O30" s="18">
        <f t="shared" si="7"/>
        <v>1950</v>
      </c>
      <c r="P30" s="18">
        <f t="shared" si="7"/>
        <v>1950</v>
      </c>
      <c r="Q30" s="18">
        <f t="shared" si="7"/>
        <v>1400</v>
      </c>
      <c r="R30" s="18">
        <f t="shared" si="7"/>
        <v>1400</v>
      </c>
      <c r="S30" s="18">
        <f t="shared" si="7"/>
        <v>1400</v>
      </c>
      <c r="T30" s="18">
        <f t="shared" si="7"/>
        <v>1400</v>
      </c>
      <c r="U30" s="18">
        <f t="shared" si="7"/>
        <v>1400</v>
      </c>
      <c r="V30" s="18">
        <f t="shared" si="7"/>
        <v>1400</v>
      </c>
      <c r="W30" s="18">
        <f t="shared" si="7"/>
        <v>1400</v>
      </c>
      <c r="X30" s="18">
        <f t="shared" si="7"/>
        <v>1400</v>
      </c>
      <c r="Y30" s="18">
        <f t="shared" si="7"/>
        <v>500</v>
      </c>
      <c r="Z30" s="18">
        <f t="shared" si="7"/>
        <v>-130</v>
      </c>
      <c r="AA30" s="18"/>
      <c r="AB30" s="18"/>
    </row>
    <row r="31" ht="12.75">
      <c r="AA31" s="2"/>
    </row>
    <row r="36" ht="12.75">
      <c r="A36" s="5" t="s">
        <v>38</v>
      </c>
    </row>
    <row r="38" spans="1:26" ht="12.75">
      <c r="A38" s="2" t="s">
        <v>39</v>
      </c>
      <c r="B38" s="2">
        <v>1</v>
      </c>
      <c r="C38" s="2">
        <v>2</v>
      </c>
      <c r="D38" s="2">
        <v>3</v>
      </c>
      <c r="E38" s="2">
        <v>4</v>
      </c>
      <c r="F38" s="2">
        <v>5</v>
      </c>
      <c r="G38" s="2">
        <v>6</v>
      </c>
      <c r="H38" s="2">
        <v>7</v>
      </c>
      <c r="I38" s="2">
        <v>8</v>
      </c>
      <c r="J38" s="2">
        <v>9</v>
      </c>
      <c r="K38" s="2">
        <v>10</v>
      </c>
      <c r="L38" s="2">
        <v>11</v>
      </c>
      <c r="M38" s="2">
        <v>12</v>
      </c>
      <c r="N38" s="2">
        <v>13</v>
      </c>
      <c r="O38" s="2">
        <v>14</v>
      </c>
      <c r="P38" s="2">
        <v>15</v>
      </c>
      <c r="Q38" s="2">
        <v>16</v>
      </c>
      <c r="R38" s="2">
        <v>17</v>
      </c>
      <c r="S38" s="2">
        <v>18</v>
      </c>
      <c r="T38" s="2">
        <v>19</v>
      </c>
      <c r="U38" s="2">
        <v>20</v>
      </c>
      <c r="V38" s="2">
        <v>21</v>
      </c>
      <c r="W38" s="2">
        <v>22</v>
      </c>
      <c r="X38" s="2">
        <v>23</v>
      </c>
      <c r="Y38" s="2">
        <v>24</v>
      </c>
      <c r="Z38" s="2">
        <v>25</v>
      </c>
    </row>
    <row r="39" spans="1:26" ht="12.75">
      <c r="A39" s="2" t="s">
        <v>40</v>
      </c>
      <c r="B39" s="2">
        <f aca="true" t="shared" si="8" ref="B39:Z39">B30</f>
        <v>300</v>
      </c>
      <c r="C39" s="2">
        <f t="shared" si="8"/>
        <v>350</v>
      </c>
      <c r="D39" s="2">
        <f t="shared" si="8"/>
        <v>400</v>
      </c>
      <c r="E39" s="2">
        <f t="shared" si="8"/>
        <v>450</v>
      </c>
      <c r="F39" s="2">
        <f t="shared" si="8"/>
        <v>250</v>
      </c>
      <c r="G39" s="2">
        <f t="shared" si="8"/>
        <v>250</v>
      </c>
      <c r="H39" s="2">
        <f t="shared" si="8"/>
        <v>550</v>
      </c>
      <c r="I39" s="2">
        <f t="shared" si="8"/>
        <v>850</v>
      </c>
      <c r="J39" s="2">
        <f t="shared" si="8"/>
        <v>1950</v>
      </c>
      <c r="K39" s="2">
        <f t="shared" si="8"/>
        <v>2350</v>
      </c>
      <c r="L39" s="2">
        <f t="shared" si="8"/>
        <v>2750</v>
      </c>
      <c r="M39" s="2">
        <f t="shared" si="8"/>
        <v>2750</v>
      </c>
      <c r="N39" s="2">
        <f t="shared" si="8"/>
        <v>1950</v>
      </c>
      <c r="O39" s="2">
        <f t="shared" si="8"/>
        <v>1950</v>
      </c>
      <c r="P39" s="2">
        <f t="shared" si="8"/>
        <v>1950</v>
      </c>
      <c r="Q39" s="2">
        <f t="shared" si="8"/>
        <v>1400</v>
      </c>
      <c r="R39" s="2">
        <f t="shared" si="8"/>
        <v>1400</v>
      </c>
      <c r="S39" s="2">
        <f t="shared" si="8"/>
        <v>1400</v>
      </c>
      <c r="T39" s="2">
        <f t="shared" si="8"/>
        <v>1400</v>
      </c>
      <c r="U39" s="2">
        <f t="shared" si="8"/>
        <v>1400</v>
      </c>
      <c r="V39" s="2">
        <f t="shared" si="8"/>
        <v>1400</v>
      </c>
      <c r="W39" s="2">
        <f t="shared" si="8"/>
        <v>1400</v>
      </c>
      <c r="X39" s="2">
        <f t="shared" si="8"/>
        <v>1400</v>
      </c>
      <c r="Y39" s="2">
        <f t="shared" si="8"/>
        <v>500</v>
      </c>
      <c r="Z39" s="2">
        <f t="shared" si="8"/>
        <v>-130</v>
      </c>
    </row>
  </sheetData>
  <mergeCells count="4">
    <mergeCell ref="B3:M3"/>
    <mergeCell ref="N3:Y3"/>
    <mergeCell ref="Z3:Z4"/>
    <mergeCell ref="AB3:AB4"/>
  </mergeCells>
  <printOptions/>
  <pageMargins left="0.41" right="0.39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0"/>
  <sheetViews>
    <sheetView tabSelected="1" workbookViewId="0" topLeftCell="A1">
      <pane xSplit="1" topLeftCell="B1" activePane="topRight" state="frozen"/>
      <selection pane="topLeft" activeCell="A1" sqref="A1"/>
      <selection pane="topRight" activeCell="B3" sqref="B3:M3"/>
    </sheetView>
  </sheetViews>
  <sheetFormatPr defaultColWidth="9.140625" defaultRowHeight="12.75"/>
  <cols>
    <col min="1" max="1" width="28.140625" style="2" customWidth="1"/>
    <col min="2" max="26" width="9.421875" style="2" customWidth="1"/>
    <col min="27" max="27" width="4.28125" style="0" customWidth="1"/>
    <col min="28" max="28" width="9.421875" style="2" customWidth="1"/>
    <col min="29" max="16384" width="9.140625" style="2" customWidth="1"/>
  </cols>
  <sheetData>
    <row r="1" spans="1:27" ht="18">
      <c r="A1" s="1" t="s">
        <v>42</v>
      </c>
      <c r="AA1" s="2"/>
    </row>
    <row r="2" spans="1:27" ht="18">
      <c r="A2" s="1"/>
      <c r="AA2" s="2"/>
    </row>
    <row r="3" spans="2:28" ht="12.75">
      <c r="B3" s="6" t="s">
        <v>33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 t="s">
        <v>34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8" t="s">
        <v>37</v>
      </c>
      <c r="AA3" s="2"/>
      <c r="AB3" s="11" t="s">
        <v>43</v>
      </c>
    </row>
    <row r="4" spans="2:28" ht="12.75">
      <c r="B4" s="10" t="s">
        <v>19</v>
      </c>
      <c r="C4" s="10" t="s">
        <v>20</v>
      </c>
      <c r="D4" s="10" t="s">
        <v>21</v>
      </c>
      <c r="E4" s="10" t="s">
        <v>22</v>
      </c>
      <c r="F4" s="10" t="s">
        <v>23</v>
      </c>
      <c r="G4" s="10" t="s">
        <v>24</v>
      </c>
      <c r="H4" s="10" t="s">
        <v>25</v>
      </c>
      <c r="I4" s="10" t="s">
        <v>26</v>
      </c>
      <c r="J4" s="10" t="s">
        <v>27</v>
      </c>
      <c r="K4" s="10" t="s">
        <v>28</v>
      </c>
      <c r="L4" s="10" t="s">
        <v>29</v>
      </c>
      <c r="M4" s="10" t="s">
        <v>30</v>
      </c>
      <c r="N4" s="9" t="s">
        <v>19</v>
      </c>
      <c r="O4" s="9" t="s">
        <v>20</v>
      </c>
      <c r="P4" s="9" t="s">
        <v>21</v>
      </c>
      <c r="Q4" s="9" t="s">
        <v>22</v>
      </c>
      <c r="R4" s="9" t="s">
        <v>23</v>
      </c>
      <c r="S4" s="9" t="s">
        <v>24</v>
      </c>
      <c r="T4" s="9" t="s">
        <v>25</v>
      </c>
      <c r="U4" s="9" t="s">
        <v>26</v>
      </c>
      <c r="V4" s="9" t="s">
        <v>27</v>
      </c>
      <c r="W4" s="9" t="s">
        <v>28</v>
      </c>
      <c r="X4" s="9" t="s">
        <v>29</v>
      </c>
      <c r="Y4" s="9" t="s">
        <v>30</v>
      </c>
      <c r="Z4" s="8"/>
      <c r="AA4" s="2"/>
      <c r="AB4" s="11"/>
    </row>
    <row r="5" spans="1:27" ht="15.75">
      <c r="A5" s="3" t="s">
        <v>0</v>
      </c>
      <c r="Y5" s="2" t="s">
        <v>32</v>
      </c>
      <c r="Z5" s="2" t="s">
        <v>32</v>
      </c>
      <c r="AA5" s="2"/>
    </row>
    <row r="6" spans="1:28" ht="12.75">
      <c r="A6" s="2" t="s">
        <v>7</v>
      </c>
      <c r="Y6" s="2">
        <v>900</v>
      </c>
      <c r="AA6" s="2"/>
      <c r="AB6" s="13">
        <f>SUM(B6:Z6)</f>
        <v>900</v>
      </c>
    </row>
    <row r="7" spans="1:28" ht="12.75">
      <c r="A7" s="2" t="s">
        <v>31</v>
      </c>
      <c r="AA7" s="2"/>
      <c r="AB7" s="13">
        <f aca="true" t="shared" si="0" ref="AB7:AB19">SUM(B7:Z7)</f>
        <v>0</v>
      </c>
    </row>
    <row r="8" spans="1:28" ht="12.75">
      <c r="A8" s="2" t="s">
        <v>8</v>
      </c>
      <c r="B8" s="2">
        <f>IF((B9+B10)=0,"",B9+B10)</f>
      </c>
      <c r="C8" s="2">
        <f aca="true" t="shared" si="1" ref="C8:J8">IF((C9+C10)=0,"",C9+C10)</f>
      </c>
      <c r="D8" s="2">
        <f t="shared" si="1"/>
      </c>
      <c r="E8" s="2">
        <f t="shared" si="1"/>
      </c>
      <c r="F8" s="2">
        <f t="shared" si="1"/>
      </c>
      <c r="G8" s="2">
        <f t="shared" si="1"/>
      </c>
      <c r="H8" s="2">
        <f t="shared" si="1"/>
        <v>270</v>
      </c>
      <c r="I8" s="2">
        <f t="shared" si="1"/>
      </c>
      <c r="J8" s="2">
        <f t="shared" si="1"/>
      </c>
      <c r="K8" s="2">
        <f>IF((K9+K10)=0,"",K9+K10)</f>
      </c>
      <c r="L8" s="2">
        <f>IF((L9+L10)=0,"",L9+L10)</f>
      </c>
      <c r="M8" s="2">
        <f>IF((M9+M10)=0,"",M9+M10)</f>
      </c>
      <c r="N8" s="2">
        <f>IF((N9+N10)=0,"",N9+N10)</f>
      </c>
      <c r="O8" s="2">
        <f>IF((O9+O10)=0,"",O9+O10)</f>
      </c>
      <c r="P8" s="2">
        <f>IF((P9+P10)=0,"",P9+P10)</f>
      </c>
      <c r="Q8" s="2">
        <f>IF((Q9+Q10)=0,"",Q9+Q10)</f>
      </c>
      <c r="R8" s="2">
        <f>IF((R9+R10)=0,"",R9+R10)</f>
      </c>
      <c r="S8" s="2">
        <f>IF((S9+S10)=0,"",S9+S10)</f>
      </c>
      <c r="T8" s="2">
        <f>IF((T9+T10)=0,"",T9+T10)</f>
      </c>
      <c r="U8" s="2">
        <f>IF((U9+U10)=0,"",U9+U10)</f>
      </c>
      <c r="V8" s="2">
        <f>IF((V9+V10)=0,"",V9+V10)</f>
      </c>
      <c r="W8" s="2">
        <f>IF((W9+W10)=0,"",W9+W10)</f>
      </c>
      <c r="X8" s="2">
        <f>IF((X9+X10)=0,"",X9+X10)</f>
      </c>
      <c r="Y8" s="2">
        <f>IF((Y9+Y10)=0,"",Y9+Y10)</f>
      </c>
      <c r="Z8" s="2">
        <f>IF((Z9+Z10)=0,"",Z9+Z10)</f>
        <v>630</v>
      </c>
      <c r="AA8" s="2"/>
      <c r="AB8" s="13">
        <f t="shared" si="0"/>
        <v>900</v>
      </c>
    </row>
    <row r="9" spans="1:28" s="12" customFormat="1" ht="11.25">
      <c r="A9" s="12" t="s">
        <v>9</v>
      </c>
      <c r="Z9" s="12">
        <v>630</v>
      </c>
      <c r="AB9" s="14">
        <f t="shared" si="0"/>
        <v>630</v>
      </c>
    </row>
    <row r="10" spans="1:28" s="12" customFormat="1" ht="11.25">
      <c r="A10" s="12" t="s">
        <v>10</v>
      </c>
      <c r="H10" s="12">
        <v>270</v>
      </c>
      <c r="AB10" s="14">
        <f t="shared" si="0"/>
        <v>270</v>
      </c>
    </row>
    <row r="11" spans="1:28" ht="12.75">
      <c r="A11" s="2" t="s">
        <v>11</v>
      </c>
      <c r="B11" s="2">
        <f>IF((B12+B13)=0,"",B12+B13)</f>
      </c>
      <c r="C11" s="2">
        <f aca="true" t="shared" si="2" ref="C11:Z11">IF((C12+C13)=0,"",C12+C13)</f>
      </c>
      <c r="D11" s="2">
        <f t="shared" si="2"/>
      </c>
      <c r="E11" s="2">
        <f t="shared" si="2"/>
      </c>
      <c r="F11" s="2">
        <f t="shared" si="2"/>
      </c>
      <c r="G11" s="2">
        <f t="shared" si="2"/>
      </c>
      <c r="H11" s="2">
        <f t="shared" si="2"/>
      </c>
      <c r="I11" s="2">
        <f t="shared" si="2"/>
      </c>
      <c r="J11" s="2">
        <f t="shared" si="2"/>
      </c>
      <c r="K11" s="2">
        <f t="shared" si="2"/>
      </c>
      <c r="L11" s="2">
        <f t="shared" si="2"/>
      </c>
      <c r="M11" s="2">
        <f t="shared" si="2"/>
      </c>
      <c r="N11" s="2">
        <f t="shared" si="2"/>
      </c>
      <c r="O11" s="2">
        <f t="shared" si="2"/>
      </c>
      <c r="P11" s="2">
        <f t="shared" si="2"/>
      </c>
      <c r="Q11" s="2">
        <f t="shared" si="2"/>
      </c>
      <c r="R11" s="2">
        <f t="shared" si="2"/>
      </c>
      <c r="S11" s="2">
        <f t="shared" si="2"/>
      </c>
      <c r="T11" s="2">
        <f t="shared" si="2"/>
      </c>
      <c r="U11" s="2">
        <f t="shared" si="2"/>
      </c>
      <c r="V11" s="2">
        <f t="shared" si="2"/>
      </c>
      <c r="W11" s="2">
        <f t="shared" si="2"/>
      </c>
      <c r="X11" s="2">
        <f t="shared" si="2"/>
      </c>
      <c r="Y11" s="2">
        <f t="shared" si="2"/>
      </c>
      <c r="Z11" s="2">
        <f t="shared" si="2"/>
      </c>
      <c r="AA11" s="2"/>
      <c r="AB11" s="13">
        <f t="shared" si="0"/>
        <v>0</v>
      </c>
    </row>
    <row r="12" spans="1:28" ht="12.75">
      <c r="A12" s="12" t="s">
        <v>45</v>
      </c>
      <c r="AA12" s="2"/>
      <c r="AB12" s="13">
        <f t="shared" si="0"/>
        <v>0</v>
      </c>
    </row>
    <row r="13" spans="1:28" ht="12.75">
      <c r="A13" s="12" t="s">
        <v>44</v>
      </c>
      <c r="AA13" s="2"/>
      <c r="AB13" s="13">
        <f t="shared" si="0"/>
        <v>0</v>
      </c>
    </row>
    <row r="14" spans="1:28" ht="12.75">
      <c r="A14" s="2" t="s">
        <v>12</v>
      </c>
      <c r="B14" s="2">
        <f>IF((B15+B16+B17)=0,"",B15+B16+B17)</f>
      </c>
      <c r="C14" s="2">
        <f aca="true" t="shared" si="3" ref="C14:K14">IF((C15+C16+C17)=0,"",C15+C16+C17)</f>
      </c>
      <c r="D14" s="2">
        <f t="shared" si="3"/>
      </c>
      <c r="E14" s="2">
        <f t="shared" si="3"/>
      </c>
      <c r="F14" s="2">
        <f t="shared" si="3"/>
      </c>
      <c r="G14" s="2">
        <f t="shared" si="3"/>
      </c>
      <c r="H14" s="2">
        <f t="shared" si="3"/>
      </c>
      <c r="I14" s="2">
        <f t="shared" si="3"/>
        <v>100</v>
      </c>
      <c r="J14" s="2">
        <f t="shared" si="3"/>
      </c>
      <c r="K14" s="2">
        <f t="shared" si="3"/>
      </c>
      <c r="L14" s="2">
        <f>IF((L15+L16+L17)=0,"",L15+L16+L17)</f>
      </c>
      <c r="M14" s="2">
        <f>IF((M15+M16+M17)=0,"",M15+M16+M17)</f>
      </c>
      <c r="N14" s="2">
        <f>IF((N15+N16+N17)=0,"",N15+N16+N17)</f>
      </c>
      <c r="O14" s="2">
        <f>IF((O15+O16+O17)=0,"",O15+O16+O17)</f>
      </c>
      <c r="P14" s="2">
        <f>IF((P15+P16+P17)=0,"",P15+P16+P17)</f>
      </c>
      <c r="Q14" s="2">
        <f>IF((Q15+Q16+Q17)=0,"",Q15+Q16+Q17)</f>
        <v>550</v>
      </c>
      <c r="R14" s="2">
        <f>IF((R15+R16+R17)=0,"",R15+R16+R17)</f>
      </c>
      <c r="S14" s="2">
        <f>IF((S15+S16+S17)=0,"",S15+S16+S17)</f>
      </c>
      <c r="T14" s="2">
        <f>IF((T15+T16+T17)=0,"",T15+T16+T17)</f>
      </c>
      <c r="U14" s="2">
        <f>IF((U15+U16+U17)=0,"",U15+U16+U17)</f>
      </c>
      <c r="V14" s="2">
        <f>IF((V15+V16+V17)=0,"",V15+V16+V17)</f>
      </c>
      <c r="W14" s="2">
        <f>IF((W15+W16+W17)=0,"",W15+W16+W17)</f>
      </c>
      <c r="X14" s="2">
        <f>IF((X15+X16+X17)=0,"",X15+X16+X17)</f>
      </c>
      <c r="Y14" s="2">
        <f>IF((Y15+Y16+Y17)=0,"",Y15+Y16+Y17)</f>
      </c>
      <c r="Z14" s="2">
        <f>IF((Z15+Z16+Z17)=0,"",Z15+Z16+Z17)</f>
      </c>
      <c r="AA14" s="2"/>
      <c r="AB14" s="13">
        <f t="shared" si="0"/>
        <v>650</v>
      </c>
    </row>
    <row r="15" spans="1:28" s="12" customFormat="1" ht="11.25">
      <c r="A15" s="12" t="s">
        <v>13</v>
      </c>
      <c r="I15" s="12">
        <v>100</v>
      </c>
      <c r="AB15" s="14">
        <f t="shared" si="0"/>
        <v>100</v>
      </c>
    </row>
    <row r="16" spans="1:28" s="12" customFormat="1" ht="11.25">
      <c r="A16" s="12" t="s">
        <v>36</v>
      </c>
      <c r="AB16" s="14">
        <f t="shared" si="0"/>
        <v>0</v>
      </c>
    </row>
    <row r="17" spans="1:28" s="12" customFormat="1" ht="11.25">
      <c r="A17" s="12" t="s">
        <v>14</v>
      </c>
      <c r="Q17" s="12">
        <v>550</v>
      </c>
      <c r="AB17" s="14">
        <f t="shared" si="0"/>
        <v>550</v>
      </c>
    </row>
    <row r="18" spans="1:28" ht="12.75">
      <c r="A18" s="2" t="s">
        <v>15</v>
      </c>
      <c r="B18" s="2">
        <v>100</v>
      </c>
      <c r="C18" s="2">
        <v>200</v>
      </c>
      <c r="D18" s="2">
        <v>300</v>
      </c>
      <c r="E18" s="2">
        <v>300</v>
      </c>
      <c r="F18" s="2">
        <v>300</v>
      </c>
      <c r="G18" s="2">
        <v>300</v>
      </c>
      <c r="H18" s="2">
        <v>300</v>
      </c>
      <c r="I18" s="2">
        <v>300</v>
      </c>
      <c r="J18" s="2">
        <v>300</v>
      </c>
      <c r="K18" s="2">
        <v>300</v>
      </c>
      <c r="L18" s="2">
        <v>300</v>
      </c>
      <c r="AA18" s="2"/>
      <c r="AB18" s="13">
        <f t="shared" si="0"/>
        <v>3000</v>
      </c>
    </row>
    <row r="19" spans="1:28" s="4" customFormat="1" ht="12.75">
      <c r="A19" s="4" t="s">
        <v>16</v>
      </c>
      <c r="B19" s="4">
        <f>B6+B7+B9+B10+B12+B13+B15+B16+B17+B18</f>
        <v>100</v>
      </c>
      <c r="C19" s="4">
        <f aca="true" t="shared" si="4" ref="C19:Z19">C6+C7+C9+C10+C12+C13+C15+C16+C17+C18</f>
        <v>200</v>
      </c>
      <c r="D19" s="4">
        <f t="shared" si="4"/>
        <v>300</v>
      </c>
      <c r="E19" s="4">
        <f t="shared" si="4"/>
        <v>300</v>
      </c>
      <c r="F19" s="4">
        <f t="shared" si="4"/>
        <v>300</v>
      </c>
      <c r="G19" s="4">
        <f t="shared" si="4"/>
        <v>300</v>
      </c>
      <c r="H19" s="4">
        <f t="shared" si="4"/>
        <v>570</v>
      </c>
      <c r="I19" s="4">
        <f t="shared" si="4"/>
        <v>400</v>
      </c>
      <c r="J19" s="4">
        <f t="shared" si="4"/>
        <v>300</v>
      </c>
      <c r="K19" s="4">
        <f t="shared" si="4"/>
        <v>300</v>
      </c>
      <c r="L19" s="4">
        <f t="shared" si="4"/>
        <v>300</v>
      </c>
      <c r="M19" s="4">
        <f t="shared" si="4"/>
        <v>0</v>
      </c>
      <c r="N19" s="4">
        <f t="shared" si="4"/>
        <v>0</v>
      </c>
      <c r="O19" s="4">
        <f t="shared" si="4"/>
        <v>0</v>
      </c>
      <c r="P19" s="4">
        <f t="shared" si="4"/>
        <v>0</v>
      </c>
      <c r="Q19" s="4">
        <f t="shared" si="4"/>
        <v>550</v>
      </c>
      <c r="R19" s="4">
        <f t="shared" si="4"/>
        <v>0</v>
      </c>
      <c r="S19" s="4">
        <f t="shared" si="4"/>
        <v>0</v>
      </c>
      <c r="T19" s="4">
        <f t="shared" si="4"/>
        <v>0</v>
      </c>
      <c r="U19" s="4">
        <f t="shared" si="4"/>
        <v>0</v>
      </c>
      <c r="V19" s="4">
        <f t="shared" si="4"/>
        <v>0</v>
      </c>
      <c r="W19" s="4">
        <f t="shared" si="4"/>
        <v>0</v>
      </c>
      <c r="X19" s="4">
        <f t="shared" si="4"/>
        <v>0</v>
      </c>
      <c r="Y19" s="4">
        <f t="shared" si="4"/>
        <v>900</v>
      </c>
      <c r="Z19" s="4">
        <f t="shared" si="4"/>
        <v>630</v>
      </c>
      <c r="AB19" s="15">
        <f t="shared" si="0"/>
        <v>5450</v>
      </c>
    </row>
    <row r="20" ht="12.75">
      <c r="AB20" s="13"/>
    </row>
    <row r="21" spans="1:28" ht="15.75">
      <c r="A21" s="3" t="s">
        <v>1</v>
      </c>
      <c r="L21" s="2" t="s">
        <v>32</v>
      </c>
      <c r="M21" s="2" t="s">
        <v>32</v>
      </c>
      <c r="AA21" s="2"/>
      <c r="AB21" s="13" t="s">
        <v>32</v>
      </c>
    </row>
    <row r="22" spans="1:28" ht="12.75">
      <c r="A22" s="2" t="s">
        <v>2</v>
      </c>
      <c r="B22" s="2">
        <v>300</v>
      </c>
      <c r="AA22" s="2"/>
      <c r="AB22" s="13">
        <f>SUM(B22:Z22)</f>
        <v>300</v>
      </c>
    </row>
    <row r="23" spans="1:28" ht="12.75">
      <c r="A23" s="2" t="s">
        <v>3</v>
      </c>
      <c r="C23" s="2">
        <v>50</v>
      </c>
      <c r="D23" s="2">
        <v>50</v>
      </c>
      <c r="E23" s="2">
        <v>50</v>
      </c>
      <c r="F23" s="2">
        <v>200</v>
      </c>
      <c r="G23" s="2">
        <v>400</v>
      </c>
      <c r="H23" s="2">
        <v>600</v>
      </c>
      <c r="I23" s="2">
        <v>700</v>
      </c>
      <c r="J23" s="2">
        <v>700</v>
      </c>
      <c r="AA23" s="2"/>
      <c r="AB23" s="13">
        <f>SUM(B23:Z23)</f>
        <v>2750</v>
      </c>
    </row>
    <row r="24" spans="1:28" ht="12.75">
      <c r="A24" s="2" t="s">
        <v>5</v>
      </c>
      <c r="H24" s="2">
        <v>300</v>
      </c>
      <c r="I24" s="2">
        <v>400</v>
      </c>
      <c r="J24" s="2">
        <v>400</v>
      </c>
      <c r="AA24" s="2"/>
      <c r="AB24" s="13">
        <f>SUM(B24:Z24)</f>
        <v>1100</v>
      </c>
    </row>
    <row r="25" spans="1:28" ht="12.75">
      <c r="A25" s="2" t="s">
        <v>4</v>
      </c>
      <c r="K25" s="2">
        <v>400</v>
      </c>
      <c r="L25" s="2">
        <v>400</v>
      </c>
      <c r="AA25" s="2"/>
      <c r="AB25" s="13">
        <f>SUM(B25:Z25)</f>
        <v>800</v>
      </c>
    </row>
    <row r="26" spans="1:28" ht="12.75">
      <c r="A26" s="2" t="s">
        <v>6</v>
      </c>
      <c r="AA26" s="2"/>
      <c r="AB26" s="13">
        <f>SUM(B26:Z26)</f>
        <v>0</v>
      </c>
    </row>
    <row r="27" spans="1:28" s="4" customFormat="1" ht="12.75">
      <c r="A27" s="4" t="s">
        <v>17</v>
      </c>
      <c r="B27" s="4">
        <f>SUM(B22:B26)</f>
        <v>300</v>
      </c>
      <c r="C27" s="4">
        <f aca="true" t="shared" si="5" ref="C27:M27">SUM(C22:C26)</f>
        <v>50</v>
      </c>
      <c r="D27" s="4">
        <f t="shared" si="5"/>
        <v>50</v>
      </c>
      <c r="E27" s="4">
        <f t="shared" si="5"/>
        <v>50</v>
      </c>
      <c r="F27" s="4">
        <f t="shared" si="5"/>
        <v>200</v>
      </c>
      <c r="G27" s="4">
        <f t="shared" si="5"/>
        <v>400</v>
      </c>
      <c r="H27" s="4">
        <f t="shared" si="5"/>
        <v>900</v>
      </c>
      <c r="I27" s="4">
        <f t="shared" si="5"/>
        <v>1100</v>
      </c>
      <c r="J27" s="4">
        <f t="shared" si="5"/>
        <v>1100</v>
      </c>
      <c r="K27" s="4">
        <f t="shared" si="5"/>
        <v>400</v>
      </c>
      <c r="L27" s="4">
        <f t="shared" si="5"/>
        <v>400</v>
      </c>
      <c r="M27" s="4">
        <f t="shared" si="5"/>
        <v>0</v>
      </c>
      <c r="N27" s="4">
        <f aca="true" t="shared" si="6" ref="N27:Z27">SUM(N22:N26)</f>
        <v>0</v>
      </c>
      <c r="O27" s="4">
        <f t="shared" si="6"/>
        <v>0</v>
      </c>
      <c r="P27" s="4">
        <f t="shared" si="6"/>
        <v>0</v>
      </c>
      <c r="Q27" s="4">
        <f t="shared" si="6"/>
        <v>0</v>
      </c>
      <c r="R27" s="4">
        <f t="shared" si="6"/>
        <v>0</v>
      </c>
      <c r="S27" s="4">
        <f t="shared" si="6"/>
        <v>0</v>
      </c>
      <c r="T27" s="4">
        <f t="shared" si="6"/>
        <v>0</v>
      </c>
      <c r="U27" s="4">
        <f t="shared" si="6"/>
        <v>0</v>
      </c>
      <c r="V27" s="4">
        <f t="shared" si="6"/>
        <v>0</v>
      </c>
      <c r="W27" s="4">
        <f t="shared" si="6"/>
        <v>0</v>
      </c>
      <c r="X27" s="4">
        <f t="shared" si="6"/>
        <v>0</v>
      </c>
      <c r="Y27" s="4">
        <f t="shared" si="6"/>
        <v>0</v>
      </c>
      <c r="Z27" s="4">
        <f t="shared" si="6"/>
        <v>0</v>
      </c>
      <c r="AB27" s="15">
        <f>SUM(B27:Z27)</f>
        <v>4950</v>
      </c>
    </row>
    <row r="28" ht="12.75">
      <c r="AB28" s="13" t="s">
        <v>32</v>
      </c>
    </row>
    <row r="29" spans="1:28" s="5" customFormat="1" ht="12.75">
      <c r="A29" s="5" t="s">
        <v>18</v>
      </c>
      <c r="B29" s="5">
        <f>B19-B27</f>
        <v>-200</v>
      </c>
      <c r="C29" s="5">
        <f aca="true" t="shared" si="7" ref="C29:L29">C19-C27</f>
        <v>150</v>
      </c>
      <c r="D29" s="5">
        <f t="shared" si="7"/>
        <v>250</v>
      </c>
      <c r="E29" s="5">
        <f t="shared" si="7"/>
        <v>250</v>
      </c>
      <c r="F29" s="5">
        <f t="shared" si="7"/>
        <v>100</v>
      </c>
      <c r="G29" s="5">
        <f t="shared" si="7"/>
        <v>-100</v>
      </c>
      <c r="H29" s="5">
        <f t="shared" si="7"/>
        <v>-330</v>
      </c>
      <c r="I29" s="5">
        <f t="shared" si="7"/>
        <v>-700</v>
      </c>
      <c r="J29" s="5">
        <f t="shared" si="7"/>
        <v>-800</v>
      </c>
      <c r="K29" s="5">
        <f t="shared" si="7"/>
        <v>-100</v>
      </c>
      <c r="L29" s="5">
        <f t="shared" si="7"/>
        <v>-100</v>
      </c>
      <c r="M29" s="5">
        <f>M19-M27</f>
        <v>0</v>
      </c>
      <c r="N29" s="5">
        <f>N19-N27</f>
        <v>0</v>
      </c>
      <c r="O29" s="5">
        <f aca="true" t="shared" si="8" ref="O29:Y29">O19-O27</f>
        <v>0</v>
      </c>
      <c r="P29" s="5">
        <f t="shared" si="8"/>
        <v>0</v>
      </c>
      <c r="Q29" s="5">
        <f t="shared" si="8"/>
        <v>550</v>
      </c>
      <c r="R29" s="5">
        <f t="shared" si="8"/>
        <v>0</v>
      </c>
      <c r="S29" s="5">
        <f t="shared" si="8"/>
        <v>0</v>
      </c>
      <c r="T29" s="5">
        <f t="shared" si="8"/>
        <v>0</v>
      </c>
      <c r="U29" s="5">
        <f t="shared" si="8"/>
        <v>0</v>
      </c>
      <c r="V29" s="5">
        <f t="shared" si="8"/>
        <v>0</v>
      </c>
      <c r="W29" s="5">
        <f t="shared" si="8"/>
        <v>0</v>
      </c>
      <c r="X29" s="5">
        <f t="shared" si="8"/>
        <v>0</v>
      </c>
      <c r="Y29" s="5">
        <f t="shared" si="8"/>
        <v>900</v>
      </c>
      <c r="Z29" s="5">
        <f>Z19-Z27</f>
        <v>630</v>
      </c>
      <c r="AB29" s="18">
        <f>SUM(B29:Z29)</f>
        <v>500</v>
      </c>
    </row>
    <row r="30" ht="15.75">
      <c r="AB30" s="17"/>
    </row>
    <row r="31" spans="1:26" s="5" customFormat="1" ht="25.5">
      <c r="A31" s="19" t="s">
        <v>35</v>
      </c>
      <c r="B31" s="5">
        <f>-B29</f>
        <v>200</v>
      </c>
      <c r="C31" s="5">
        <f>B31-C29</f>
        <v>50</v>
      </c>
      <c r="D31" s="5">
        <f aca="true" t="shared" si="9" ref="D31:L31">C31-D29</f>
        <v>-200</v>
      </c>
      <c r="E31" s="5">
        <f t="shared" si="9"/>
        <v>-450</v>
      </c>
      <c r="F31" s="5">
        <f t="shared" si="9"/>
        <v>-550</v>
      </c>
      <c r="G31" s="5">
        <f t="shared" si="9"/>
        <v>-450</v>
      </c>
      <c r="H31" s="5">
        <f t="shared" si="9"/>
        <v>-120</v>
      </c>
      <c r="I31" s="5">
        <f t="shared" si="9"/>
        <v>580</v>
      </c>
      <c r="J31" s="5">
        <f t="shared" si="9"/>
        <v>1380</v>
      </c>
      <c r="K31" s="5">
        <f t="shared" si="9"/>
        <v>1480</v>
      </c>
      <c r="L31" s="5">
        <f t="shared" si="9"/>
        <v>1580</v>
      </c>
      <c r="M31" s="5">
        <f>L31-M29</f>
        <v>1580</v>
      </c>
      <c r="N31" s="5">
        <f>M31-N29</f>
        <v>1580</v>
      </c>
      <c r="O31" s="5">
        <f>N31-O29</f>
        <v>1580</v>
      </c>
      <c r="P31" s="5">
        <f aca="true" t="shared" si="10" ref="P31:Y31">O31-P29</f>
        <v>1580</v>
      </c>
      <c r="Q31" s="5">
        <f t="shared" si="10"/>
        <v>1030</v>
      </c>
      <c r="R31" s="5">
        <f t="shared" si="10"/>
        <v>1030</v>
      </c>
      <c r="S31" s="5">
        <f t="shared" si="10"/>
        <v>1030</v>
      </c>
      <c r="T31" s="5">
        <f t="shared" si="10"/>
        <v>1030</v>
      </c>
      <c r="U31" s="5">
        <f t="shared" si="10"/>
        <v>1030</v>
      </c>
      <c r="V31" s="5">
        <f t="shared" si="10"/>
        <v>1030</v>
      </c>
      <c r="W31" s="5">
        <f t="shared" si="10"/>
        <v>1030</v>
      </c>
      <c r="X31" s="5">
        <f t="shared" si="10"/>
        <v>1030</v>
      </c>
      <c r="Y31" s="5">
        <f t="shared" si="10"/>
        <v>130</v>
      </c>
      <c r="Z31" s="5">
        <f>Y31-Z29</f>
        <v>-500</v>
      </c>
    </row>
    <row r="32" ht="12.75">
      <c r="AA32" s="2"/>
    </row>
    <row r="37" ht="12.75">
      <c r="A37" s="5" t="s">
        <v>38</v>
      </c>
    </row>
    <row r="39" spans="1:26" ht="12.75">
      <c r="A39" s="2" t="s">
        <v>39</v>
      </c>
      <c r="B39" s="2">
        <v>1</v>
      </c>
      <c r="C39" s="2">
        <v>2</v>
      </c>
      <c r="D39" s="2">
        <v>3</v>
      </c>
      <c r="E39" s="2">
        <v>4</v>
      </c>
      <c r="F39" s="2">
        <v>5</v>
      </c>
      <c r="G39" s="2">
        <v>6</v>
      </c>
      <c r="H39" s="2">
        <v>7</v>
      </c>
      <c r="I39" s="2">
        <v>8</v>
      </c>
      <c r="J39" s="2">
        <v>9</v>
      </c>
      <c r="K39" s="2">
        <v>10</v>
      </c>
      <c r="L39" s="2">
        <v>11</v>
      </c>
      <c r="M39" s="2">
        <v>12</v>
      </c>
      <c r="N39" s="2">
        <v>13</v>
      </c>
      <c r="O39" s="2">
        <v>14</v>
      </c>
      <c r="P39" s="2">
        <v>15</v>
      </c>
      <c r="Q39" s="2">
        <v>16</v>
      </c>
      <c r="R39" s="2">
        <v>17</v>
      </c>
      <c r="S39" s="2">
        <v>18</v>
      </c>
      <c r="T39" s="2">
        <v>19</v>
      </c>
      <c r="U39" s="2">
        <v>20</v>
      </c>
      <c r="V39" s="2">
        <v>21</v>
      </c>
      <c r="W39" s="2">
        <v>22</v>
      </c>
      <c r="X39" s="2">
        <v>23</v>
      </c>
      <c r="Y39" s="2">
        <v>24</v>
      </c>
      <c r="Z39" s="2">
        <v>25</v>
      </c>
    </row>
    <row r="40" spans="1:26" ht="12.75">
      <c r="A40" s="2" t="s">
        <v>40</v>
      </c>
      <c r="B40" s="2">
        <f>B31</f>
        <v>200</v>
      </c>
      <c r="C40" s="2">
        <f aca="true" t="shared" si="11" ref="C40:Z40">C31</f>
        <v>50</v>
      </c>
      <c r="D40" s="2">
        <f t="shared" si="11"/>
        <v>-200</v>
      </c>
      <c r="E40" s="2">
        <f t="shared" si="11"/>
        <v>-450</v>
      </c>
      <c r="F40" s="2">
        <f t="shared" si="11"/>
        <v>-550</v>
      </c>
      <c r="G40" s="2">
        <f t="shared" si="11"/>
        <v>-450</v>
      </c>
      <c r="H40" s="2">
        <f t="shared" si="11"/>
        <v>-120</v>
      </c>
      <c r="I40" s="2">
        <f t="shared" si="11"/>
        <v>580</v>
      </c>
      <c r="J40" s="2">
        <f t="shared" si="11"/>
        <v>1380</v>
      </c>
      <c r="K40" s="2">
        <f t="shared" si="11"/>
        <v>1480</v>
      </c>
      <c r="L40" s="2">
        <f t="shared" si="11"/>
        <v>1580</v>
      </c>
      <c r="M40" s="2">
        <f t="shared" si="11"/>
        <v>1580</v>
      </c>
      <c r="N40" s="2">
        <f t="shared" si="11"/>
        <v>1580</v>
      </c>
      <c r="O40" s="2">
        <f t="shared" si="11"/>
        <v>1580</v>
      </c>
      <c r="P40" s="2">
        <f t="shared" si="11"/>
        <v>1580</v>
      </c>
      <c r="Q40" s="2">
        <f t="shared" si="11"/>
        <v>1030</v>
      </c>
      <c r="R40" s="2">
        <f t="shared" si="11"/>
        <v>1030</v>
      </c>
      <c r="S40" s="2">
        <f t="shared" si="11"/>
        <v>1030</v>
      </c>
      <c r="T40" s="2">
        <f t="shared" si="11"/>
        <v>1030</v>
      </c>
      <c r="U40" s="2">
        <f t="shared" si="11"/>
        <v>1030</v>
      </c>
      <c r="V40" s="2">
        <f t="shared" si="11"/>
        <v>1030</v>
      </c>
      <c r="W40" s="2">
        <f t="shared" si="11"/>
        <v>1030</v>
      </c>
      <c r="X40" s="2">
        <f t="shared" si="11"/>
        <v>1030</v>
      </c>
      <c r="Y40" s="2">
        <f t="shared" si="11"/>
        <v>130</v>
      </c>
      <c r="Z40" s="2">
        <f t="shared" si="11"/>
        <v>-500</v>
      </c>
    </row>
  </sheetData>
  <mergeCells count="4">
    <mergeCell ref="B3:M3"/>
    <mergeCell ref="N3:Y3"/>
    <mergeCell ref="Z3:Z4"/>
    <mergeCell ref="AB3:AB4"/>
  </mergeCells>
  <printOptions/>
  <pageMargins left="0.41" right="0.3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Longin</dc:creator>
  <cp:keywords/>
  <dc:description/>
  <cp:lastModifiedBy>longin</cp:lastModifiedBy>
  <cp:lastPrinted>2008-11-19T18:27:02Z</cp:lastPrinted>
  <dcterms:created xsi:type="dcterms:W3CDTF">2007-11-12T22:28:25Z</dcterms:created>
  <dcterms:modified xsi:type="dcterms:W3CDTF">2008-11-19T18:27:15Z</dcterms:modified>
  <cp:category/>
  <cp:version/>
  <cp:contentType/>
  <cp:contentStatus/>
</cp:coreProperties>
</file>